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9270"/>
  </bookViews>
  <sheets>
    <sheet name="List1" sheetId="1" r:id="rId1"/>
    <sheet name="List2" sheetId="2" r:id="rId2"/>
    <sheet name="List3" sheetId="3" r:id="rId3"/>
  </sheets>
  <definedNames>
    <definedName name="_xlnm.Print_Titles" localSheetId="0">List1!$12:$13</definedName>
  </definedNames>
  <calcPr calcId="145621"/>
</workbook>
</file>

<file path=xl/calcChain.xml><?xml version="1.0" encoding="utf-8"?>
<calcChain xmlns="http://schemas.openxmlformats.org/spreadsheetml/2006/main">
  <c r="I64" i="1" l="1"/>
  <c r="I51" i="1"/>
  <c r="I49" i="1"/>
  <c r="I48" i="1"/>
  <c r="I47" i="1"/>
  <c r="I41" i="1"/>
  <c r="I40" i="1"/>
  <c r="I39" i="1"/>
  <c r="I37" i="1"/>
  <c r="I35" i="1"/>
  <c r="I29" i="1"/>
  <c r="I27" i="1"/>
  <c r="I26" i="1"/>
  <c r="I23" i="1"/>
  <c r="I22" i="1"/>
  <c r="I21" i="1"/>
  <c r="I17" i="1"/>
  <c r="I16" i="1"/>
  <c r="I15" i="1"/>
  <c r="E14" i="1"/>
  <c r="G15" i="1"/>
  <c r="G68" i="1" l="1"/>
  <c r="G67" i="1"/>
  <c r="G66" i="1"/>
  <c r="G65" i="1"/>
  <c r="G64" i="1"/>
  <c r="E63" i="1"/>
  <c r="G62" i="1"/>
  <c r="G61" i="1"/>
  <c r="G60" i="1"/>
  <c r="G59" i="1"/>
  <c r="G58" i="1"/>
  <c r="I56" i="1"/>
  <c r="G55" i="1"/>
  <c r="I54" i="1"/>
  <c r="G53" i="1"/>
  <c r="I52" i="1"/>
  <c r="G50" i="1"/>
  <c r="G47" i="1"/>
  <c r="E46" i="1"/>
  <c r="G45" i="1"/>
  <c r="E44" i="1"/>
  <c r="G43" i="1"/>
  <c r="G37" i="1"/>
  <c r="G36" i="1"/>
  <c r="E35" i="1"/>
  <c r="G34" i="1"/>
  <c r="G26" i="1"/>
  <c r="E26" i="1"/>
  <c r="G25" i="1"/>
  <c r="G24" i="1"/>
  <c r="G21" i="1"/>
  <c r="G20" i="1"/>
  <c r="F19" i="1"/>
  <c r="E19" i="1"/>
  <c r="I19" i="1" s="1"/>
  <c r="G18" i="1"/>
  <c r="G17" i="1"/>
  <c r="G16" i="1"/>
  <c r="F14" i="1"/>
  <c r="G14" i="1" s="1"/>
  <c r="I6" i="1"/>
  <c r="I5" i="1"/>
</calcChain>
</file>

<file path=xl/sharedStrings.xml><?xml version="1.0" encoding="utf-8"?>
<sst xmlns="http://schemas.openxmlformats.org/spreadsheetml/2006/main" count="113" uniqueCount="95">
  <si>
    <t>OBRAZLOŽENJE MATERIJALNIH RASHODA</t>
  </si>
  <si>
    <t>Razdjel</t>
  </si>
  <si>
    <t>Glava</t>
  </si>
  <si>
    <t>Naziv korisnika</t>
  </si>
  <si>
    <t>A</t>
  </si>
  <si>
    <t>B</t>
  </si>
  <si>
    <t>C</t>
  </si>
  <si>
    <t>Broj kvadratnih metara unutarnjeg prostora</t>
  </si>
  <si>
    <t>Broj kvadratnih metara unutarnjeg prostora za koje se plaća najam</t>
  </si>
  <si>
    <t>D</t>
  </si>
  <si>
    <t>u vlasništvu</t>
  </si>
  <si>
    <t>na leasing</t>
  </si>
  <si>
    <t>E</t>
  </si>
  <si>
    <t>Broj pretplatničkih brojeva mobilne telefonije</t>
  </si>
  <si>
    <t>Redni broj</t>
  </si>
  <si>
    <t>Udio izvršenih rashoda iz izvora 1, 2 i 8 u ukupnim rashodima</t>
  </si>
  <si>
    <t>Službena putovanja</t>
  </si>
  <si>
    <t>broj zaposlenika</t>
  </si>
  <si>
    <t>Stručno usavršavanje zaposlenika</t>
  </si>
  <si>
    <t xml:space="preserve">Uredski materijal i ostali materijalni rashodi </t>
  </si>
  <si>
    <t>papir</t>
  </si>
  <si>
    <t>toneri i tinte</t>
  </si>
  <si>
    <t>Materijal i sirovine</t>
  </si>
  <si>
    <t>m2</t>
  </si>
  <si>
    <t>Motorni benzin i dizel gorivo</t>
  </si>
  <si>
    <t>Sitni inventar</t>
  </si>
  <si>
    <t>Usluge telefona, pošte i prijevoza</t>
  </si>
  <si>
    <t>Usluge telefona</t>
  </si>
  <si>
    <t>fiksna telefonija</t>
  </si>
  <si>
    <t>mobilna telefonija</t>
  </si>
  <si>
    <t>pretplatnički broj</t>
  </si>
  <si>
    <t>Poštarina</t>
  </si>
  <si>
    <t>Ostale usluge za komunikaciju i prijevoz</t>
  </si>
  <si>
    <t>Usluge promidžbe i informiranja</t>
  </si>
  <si>
    <t>Komunalne usluge</t>
  </si>
  <si>
    <t>Zakupnine i najamnine</t>
  </si>
  <si>
    <t>Zakupnine i najamnine za građevinske objekte</t>
  </si>
  <si>
    <t>Zdravstvene i veterinarske usluge</t>
  </si>
  <si>
    <t>Obvezni i preventivni zdravstveni pregledi zaposlenika</t>
  </si>
  <si>
    <t>Intelektualne usluge</t>
  </si>
  <si>
    <t>Računalne usluge</t>
  </si>
  <si>
    <t>Ostale usluge</t>
  </si>
  <si>
    <t xml:space="preserve">Naknade za rad predstavničkih i izvršnih tijela, povjerenstava </t>
  </si>
  <si>
    <t>Reprezentacija</t>
  </si>
  <si>
    <t>Članarine i norme</t>
  </si>
  <si>
    <t>Pristojbe i naknade</t>
  </si>
  <si>
    <t>Ostali nespomenuti rashodi poslovanja</t>
  </si>
  <si>
    <t>Broj zaposlenih u općim (pomoćnim) službama prema poglavlju 10 iz Smjernica</t>
  </si>
  <si>
    <t>F</t>
  </si>
  <si>
    <t>Broj vozila ukupno</t>
  </si>
  <si>
    <t>m2 (EUR)</t>
  </si>
  <si>
    <t xml:space="preserve">Energija </t>
  </si>
  <si>
    <t>Energija bez goriva</t>
  </si>
  <si>
    <t>Materijal i dijelovi za tekuće i investicijsko održavanje transportnih sredstava</t>
  </si>
  <si>
    <t>Auto gume</t>
  </si>
  <si>
    <t>Usluge pri registraciji prijevoznih sredstava</t>
  </si>
  <si>
    <t>Usluge tekućeg i investicijskog održavanja prijevoznih sredstava</t>
  </si>
  <si>
    <t>Premije osiguranja prijevoznih sredstava</t>
  </si>
  <si>
    <t>broj vozila</t>
  </si>
  <si>
    <t>VOZILA</t>
  </si>
  <si>
    <t>32371
32372</t>
  </si>
  <si>
    <t>Ugovori o (autorskom) djelu</t>
  </si>
  <si>
    <t>311+313</t>
  </si>
  <si>
    <t>Rashodi za zaposlene</t>
  </si>
  <si>
    <t>Usluge tekućeg i investicijskog održavanja</t>
  </si>
  <si>
    <t>Materijal i dijelovi za tekuće i investicijsko održavanje</t>
  </si>
  <si>
    <t>bez transportnih sredstava</t>
  </si>
  <si>
    <t>MATERIJALNI RASHODI UKUPNO</t>
  </si>
  <si>
    <t>Indikator</t>
  </si>
  <si>
    <t>Naknade građanima i kućanstvima</t>
  </si>
  <si>
    <t>Standard (prosječno po indikatoru kod svih korisnika)</t>
  </si>
  <si>
    <t xml:space="preserve">Naziv skupine / odjeljka / računa </t>
  </si>
  <si>
    <t>Stipendije i školarine koje korisnik podmiruje svojim zaposlenicima</t>
  </si>
  <si>
    <t>Skupina / odjeljak /
 račun</t>
  </si>
  <si>
    <t>3213+
37215</t>
  </si>
  <si>
    <t>Sitni inventar i auto gume</t>
  </si>
  <si>
    <t>rashodi za zaposlene</t>
  </si>
  <si>
    <t>ukupno usavršavanje zaposlenika</t>
  </si>
  <si>
    <t>Naknade za prijevoz, za rad na terenu i odvojeni život</t>
  </si>
  <si>
    <t>Ostale naknade troškova zaposlenika</t>
  </si>
  <si>
    <t>Službena, radna i zaštitna odjeća</t>
  </si>
  <si>
    <t>Naknade troškova osobama izvan radnog odnosa</t>
  </si>
  <si>
    <t>Premije osiguranja</t>
  </si>
  <si>
    <t>Troškovi sudskih postupaka</t>
  </si>
  <si>
    <t>udio u ukupno zaposlenima</t>
  </si>
  <si>
    <t>prosječno m2 po zaposlenom</t>
  </si>
  <si>
    <t>RKP</t>
  </si>
  <si>
    <t>Osoba za kontakt, broj telefona</t>
  </si>
  <si>
    <t xml:space="preserve">KORISNIK U TABLICI UPISUJE OBRAZLOŽENJE RASHODA  
 ako su ukupni rashodi financirani više od 50 posto iz izvora 1 Opći prihodi i primici, 2 Doprinosi i 8 Namjenski primici (stupac 5 &gt; 50 posto)
Za rashode kod kojih je utvrđen standardni trošak, korisnik upisuje i obrazloženje uvećanih rashoda ako je prosječni (mjesečni) trošak korisnika veći od standardnog troška (stupac 7 &gt; stupac 8). </t>
  </si>
  <si>
    <t>bez prijevoznih sredstava</t>
  </si>
  <si>
    <t>Obrazloženje</t>
  </si>
  <si>
    <t xml:space="preserve">Ukupni rashodi evidentirani na računu GK u razdoblju I-XII </t>
  </si>
  <si>
    <t>Ukupno izvršenje rashoda iz izvora 1, 2 i 8 u razdoblju I-XII</t>
  </si>
  <si>
    <t>Prosječno (mjesečno) ukupni rashodi I-XII po indikatoru</t>
  </si>
  <si>
    <t>Prosječan broj zaposlenih u tijelima na osnovi stanja krajem izvještajnog razdoblja (I-XII 20XX)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</si>
</sst>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7"/>
      <color indexed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right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left" vertical="center" wrapText="1"/>
    </xf>
    <xf numFmtId="3" fontId="6" fillId="3" borderId="6" xfId="0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6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3" fontId="6" fillId="3" borderId="25" xfId="1" applyNumberFormat="1" applyFont="1" applyFill="1" applyBorder="1" applyAlignment="1" applyProtection="1">
      <alignment horizontal="right" vertical="center" wrapText="1"/>
    </xf>
    <xf numFmtId="0" fontId="4" fillId="3" borderId="25" xfId="1" applyFont="1" applyFill="1" applyBorder="1" applyAlignment="1" applyProtection="1">
      <alignment horizontal="right" vertical="center" wrapText="1"/>
    </xf>
    <xf numFmtId="3" fontId="6" fillId="3" borderId="25" xfId="0" applyNumberFormat="1" applyFont="1" applyFill="1" applyBorder="1" applyAlignment="1" applyProtection="1">
      <alignment horizontal="center" vertical="center"/>
    </xf>
    <xf numFmtId="9" fontId="6" fillId="3" borderId="1" xfId="1" applyNumberFormat="1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vertical="center" wrapText="1"/>
    </xf>
    <xf numFmtId="3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0" xfId="1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3" fontId="7" fillId="3" borderId="6" xfId="0" applyNumberFormat="1" applyFont="1" applyFill="1" applyBorder="1" applyAlignment="1" applyProtection="1">
      <alignment horizontal="center"/>
    </xf>
    <xf numFmtId="3" fontId="7" fillId="3" borderId="1" xfId="0" applyNumberFormat="1" applyFont="1" applyFill="1" applyBorder="1" applyAlignment="1" applyProtection="1">
      <alignment horizontal="center"/>
    </xf>
    <xf numFmtId="9" fontId="6" fillId="3" borderId="4" xfId="1" applyNumberFormat="1" applyFont="1" applyFill="1" applyBorder="1" applyAlignment="1" applyProtection="1">
      <alignment horizontal="center" vertical="center" wrapText="1"/>
    </xf>
    <xf numFmtId="9" fontId="6" fillId="3" borderId="6" xfId="1" applyNumberFormat="1" applyFont="1" applyFill="1" applyBorder="1" applyAlignment="1" applyProtection="1">
      <alignment horizontal="center" vertical="center" wrapText="1"/>
    </xf>
    <xf numFmtId="9" fontId="6" fillId="3" borderId="25" xfId="1" applyNumberFormat="1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3" fontId="6" fillId="3" borderId="4" xfId="1" applyNumberFormat="1" applyFont="1" applyFill="1" applyBorder="1" applyAlignment="1" applyProtection="1">
      <alignment horizontal="right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righ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>
      <alignment vertical="center"/>
    </xf>
    <xf numFmtId="165" fontId="6" fillId="3" borderId="0" xfId="0" applyNumberFormat="1" applyFont="1" applyFill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 wrapText="1"/>
      <protection locked="0"/>
    </xf>
    <xf numFmtId="0" fontId="9" fillId="4" borderId="0" xfId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30" xfId="0" applyFont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7" fillId="3" borderId="4" xfId="0" applyNumberFormat="1" applyFont="1" applyFill="1" applyBorder="1" applyAlignment="1" applyProtection="1">
      <alignment horizontal="center"/>
    </xf>
    <xf numFmtId="3" fontId="7" fillId="3" borderId="6" xfId="0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left" vertical="center" wrapText="1"/>
      <protection locked="0"/>
    </xf>
    <xf numFmtId="9" fontId="4" fillId="3" borderId="29" xfId="1" quotePrefix="1" applyNumberFormat="1" applyFont="1" applyFill="1" applyBorder="1" applyAlignment="1" applyProtection="1">
      <alignment horizontal="center" vertical="center" wrapText="1"/>
    </xf>
    <xf numFmtId="9" fontId="4" fillId="3" borderId="0" xfId="1" quotePrefix="1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</xf>
    <xf numFmtId="3" fontId="6" fillId="3" borderId="5" xfId="1" applyNumberFormat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9" fontId="6" fillId="3" borderId="4" xfId="1" applyNumberFormat="1" applyFont="1" applyFill="1" applyBorder="1" applyAlignment="1" applyProtection="1">
      <alignment horizontal="center" vertical="center" wrapText="1"/>
    </xf>
    <xf numFmtId="9" fontId="6" fillId="3" borderId="6" xfId="1" applyNumberFormat="1" applyFont="1" applyFill="1" applyBorder="1" applyAlignment="1" applyProtection="1">
      <alignment horizontal="center" vertical="center" wrapText="1"/>
    </xf>
    <xf numFmtId="3" fontId="4" fillId="3" borderId="4" xfId="1" applyNumberFormat="1" applyFont="1" applyFill="1" applyBorder="1" applyAlignment="1" applyProtection="1">
      <alignment horizontal="left" vertical="center" wrapText="1"/>
    </xf>
    <xf numFmtId="3" fontId="4" fillId="3" borderId="5" xfId="1" applyNumberFormat="1" applyFont="1" applyFill="1" applyBorder="1" applyAlignment="1" applyProtection="1">
      <alignment horizontal="left" vertical="center" wrapText="1"/>
    </xf>
    <xf numFmtId="3" fontId="6" fillId="3" borderId="4" xfId="1" applyNumberFormat="1" applyFont="1" applyFill="1" applyBorder="1" applyAlignment="1" applyProtection="1">
      <alignment horizontal="right" vertical="center" wrapText="1"/>
    </xf>
    <xf numFmtId="3" fontId="6" fillId="3" borderId="6" xfId="1" applyNumberFormat="1" applyFont="1" applyFill="1" applyBorder="1" applyAlignment="1" applyProtection="1">
      <alignment horizontal="right" vertical="center" wrapText="1"/>
    </xf>
    <xf numFmtId="3" fontId="6" fillId="3" borderId="6" xfId="1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_01_ZAGREBAČKA ŽUPANIJA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61</xdr:row>
      <xdr:rowOff>228600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5438775" y="2003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5</xdr:col>
      <xdr:colOff>76200</xdr:colOff>
      <xdr:row>61</xdr:row>
      <xdr:rowOff>228600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659130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Normal="100" workbookViewId="0">
      <selection activeCell="K12" sqref="K12"/>
    </sheetView>
  </sheetViews>
  <sheetFormatPr defaultRowHeight="9.75" x14ac:dyDescent="0.2"/>
  <cols>
    <col min="1" max="1" width="5.5703125" style="5" customWidth="1"/>
    <col min="2" max="2" width="6.28515625" style="5" customWidth="1"/>
    <col min="3" max="3" width="12" style="3" customWidth="1"/>
    <col min="4" max="4" width="10.7109375" style="3" customWidth="1"/>
    <col min="5" max="6" width="10.5703125" style="9" customWidth="1"/>
    <col min="7" max="7" width="11.42578125" style="9" customWidth="1"/>
    <col min="8" max="8" width="8.7109375" style="9" customWidth="1"/>
    <col min="9" max="9" width="9.7109375" style="9" customWidth="1"/>
    <col min="10" max="10" width="10.28515625" style="4" customWidth="1"/>
    <col min="11" max="11" width="47.42578125" style="17" customWidth="1"/>
    <col min="12" max="12" width="9.140625" style="3"/>
    <col min="13" max="13" width="7.7109375" style="3" customWidth="1"/>
    <col min="14" max="256" width="9.140625" style="3"/>
    <col min="257" max="257" width="7.85546875" style="3" customWidth="1"/>
    <col min="258" max="258" width="8.5703125" style="3" customWidth="1"/>
    <col min="259" max="259" width="14.7109375" style="3" customWidth="1"/>
    <col min="260" max="260" width="19.140625" style="3" customWidth="1"/>
    <col min="261" max="261" width="12.28515625" style="3" customWidth="1"/>
    <col min="262" max="263" width="14.7109375" style="3" customWidth="1"/>
    <col min="264" max="264" width="14" style="3" customWidth="1"/>
    <col min="265" max="266" width="14.42578125" style="3" customWidth="1"/>
    <col min="267" max="267" width="69.140625" style="3" customWidth="1"/>
    <col min="268" max="512" width="9.140625" style="3"/>
    <col min="513" max="513" width="7.85546875" style="3" customWidth="1"/>
    <col min="514" max="514" width="8.5703125" style="3" customWidth="1"/>
    <col min="515" max="515" width="14.7109375" style="3" customWidth="1"/>
    <col min="516" max="516" width="19.140625" style="3" customWidth="1"/>
    <col min="517" max="517" width="12.28515625" style="3" customWidth="1"/>
    <col min="518" max="519" width="14.7109375" style="3" customWidth="1"/>
    <col min="520" max="520" width="14" style="3" customWidth="1"/>
    <col min="521" max="522" width="14.42578125" style="3" customWidth="1"/>
    <col min="523" max="523" width="69.140625" style="3" customWidth="1"/>
    <col min="524" max="768" width="9.140625" style="3"/>
    <col min="769" max="769" width="7.85546875" style="3" customWidth="1"/>
    <col min="770" max="770" width="8.5703125" style="3" customWidth="1"/>
    <col min="771" max="771" width="14.7109375" style="3" customWidth="1"/>
    <col min="772" max="772" width="19.140625" style="3" customWidth="1"/>
    <col min="773" max="773" width="12.28515625" style="3" customWidth="1"/>
    <col min="774" max="775" width="14.7109375" style="3" customWidth="1"/>
    <col min="776" max="776" width="14" style="3" customWidth="1"/>
    <col min="777" max="778" width="14.42578125" style="3" customWidth="1"/>
    <col min="779" max="779" width="69.140625" style="3" customWidth="1"/>
    <col min="780" max="1024" width="9.140625" style="3"/>
    <col min="1025" max="1025" width="7.85546875" style="3" customWidth="1"/>
    <col min="1026" max="1026" width="8.5703125" style="3" customWidth="1"/>
    <col min="1027" max="1027" width="14.7109375" style="3" customWidth="1"/>
    <col min="1028" max="1028" width="19.140625" style="3" customWidth="1"/>
    <col min="1029" max="1029" width="12.28515625" style="3" customWidth="1"/>
    <col min="1030" max="1031" width="14.7109375" style="3" customWidth="1"/>
    <col min="1032" max="1032" width="14" style="3" customWidth="1"/>
    <col min="1033" max="1034" width="14.42578125" style="3" customWidth="1"/>
    <col min="1035" max="1035" width="69.140625" style="3" customWidth="1"/>
    <col min="1036" max="1280" width="9.140625" style="3"/>
    <col min="1281" max="1281" width="7.85546875" style="3" customWidth="1"/>
    <col min="1282" max="1282" width="8.5703125" style="3" customWidth="1"/>
    <col min="1283" max="1283" width="14.7109375" style="3" customWidth="1"/>
    <col min="1284" max="1284" width="19.140625" style="3" customWidth="1"/>
    <col min="1285" max="1285" width="12.28515625" style="3" customWidth="1"/>
    <col min="1286" max="1287" width="14.7109375" style="3" customWidth="1"/>
    <col min="1288" max="1288" width="14" style="3" customWidth="1"/>
    <col min="1289" max="1290" width="14.42578125" style="3" customWidth="1"/>
    <col min="1291" max="1291" width="69.140625" style="3" customWidth="1"/>
    <col min="1292" max="1536" width="9.140625" style="3"/>
    <col min="1537" max="1537" width="7.85546875" style="3" customWidth="1"/>
    <col min="1538" max="1538" width="8.5703125" style="3" customWidth="1"/>
    <col min="1539" max="1539" width="14.7109375" style="3" customWidth="1"/>
    <col min="1540" max="1540" width="19.140625" style="3" customWidth="1"/>
    <col min="1541" max="1541" width="12.28515625" style="3" customWidth="1"/>
    <col min="1542" max="1543" width="14.7109375" style="3" customWidth="1"/>
    <col min="1544" max="1544" width="14" style="3" customWidth="1"/>
    <col min="1545" max="1546" width="14.42578125" style="3" customWidth="1"/>
    <col min="1547" max="1547" width="69.140625" style="3" customWidth="1"/>
    <col min="1548" max="1792" width="9.140625" style="3"/>
    <col min="1793" max="1793" width="7.85546875" style="3" customWidth="1"/>
    <col min="1794" max="1794" width="8.5703125" style="3" customWidth="1"/>
    <col min="1795" max="1795" width="14.7109375" style="3" customWidth="1"/>
    <col min="1796" max="1796" width="19.140625" style="3" customWidth="1"/>
    <col min="1797" max="1797" width="12.28515625" style="3" customWidth="1"/>
    <col min="1798" max="1799" width="14.7109375" style="3" customWidth="1"/>
    <col min="1800" max="1800" width="14" style="3" customWidth="1"/>
    <col min="1801" max="1802" width="14.42578125" style="3" customWidth="1"/>
    <col min="1803" max="1803" width="69.140625" style="3" customWidth="1"/>
    <col min="1804" max="2048" width="9.140625" style="3"/>
    <col min="2049" max="2049" width="7.85546875" style="3" customWidth="1"/>
    <col min="2050" max="2050" width="8.5703125" style="3" customWidth="1"/>
    <col min="2051" max="2051" width="14.7109375" style="3" customWidth="1"/>
    <col min="2052" max="2052" width="19.140625" style="3" customWidth="1"/>
    <col min="2053" max="2053" width="12.28515625" style="3" customWidth="1"/>
    <col min="2054" max="2055" width="14.7109375" style="3" customWidth="1"/>
    <col min="2056" max="2056" width="14" style="3" customWidth="1"/>
    <col min="2057" max="2058" width="14.42578125" style="3" customWidth="1"/>
    <col min="2059" max="2059" width="69.140625" style="3" customWidth="1"/>
    <col min="2060" max="2304" width="9.140625" style="3"/>
    <col min="2305" max="2305" width="7.85546875" style="3" customWidth="1"/>
    <col min="2306" max="2306" width="8.5703125" style="3" customWidth="1"/>
    <col min="2307" max="2307" width="14.7109375" style="3" customWidth="1"/>
    <col min="2308" max="2308" width="19.140625" style="3" customWidth="1"/>
    <col min="2309" max="2309" width="12.28515625" style="3" customWidth="1"/>
    <col min="2310" max="2311" width="14.7109375" style="3" customWidth="1"/>
    <col min="2312" max="2312" width="14" style="3" customWidth="1"/>
    <col min="2313" max="2314" width="14.42578125" style="3" customWidth="1"/>
    <col min="2315" max="2315" width="69.140625" style="3" customWidth="1"/>
    <col min="2316" max="2560" width="9.140625" style="3"/>
    <col min="2561" max="2561" width="7.85546875" style="3" customWidth="1"/>
    <col min="2562" max="2562" width="8.5703125" style="3" customWidth="1"/>
    <col min="2563" max="2563" width="14.7109375" style="3" customWidth="1"/>
    <col min="2564" max="2564" width="19.140625" style="3" customWidth="1"/>
    <col min="2565" max="2565" width="12.28515625" style="3" customWidth="1"/>
    <col min="2566" max="2567" width="14.7109375" style="3" customWidth="1"/>
    <col min="2568" max="2568" width="14" style="3" customWidth="1"/>
    <col min="2569" max="2570" width="14.42578125" style="3" customWidth="1"/>
    <col min="2571" max="2571" width="69.140625" style="3" customWidth="1"/>
    <col min="2572" max="2816" width="9.140625" style="3"/>
    <col min="2817" max="2817" width="7.85546875" style="3" customWidth="1"/>
    <col min="2818" max="2818" width="8.5703125" style="3" customWidth="1"/>
    <col min="2819" max="2819" width="14.7109375" style="3" customWidth="1"/>
    <col min="2820" max="2820" width="19.140625" style="3" customWidth="1"/>
    <col min="2821" max="2821" width="12.28515625" style="3" customWidth="1"/>
    <col min="2822" max="2823" width="14.7109375" style="3" customWidth="1"/>
    <col min="2824" max="2824" width="14" style="3" customWidth="1"/>
    <col min="2825" max="2826" width="14.42578125" style="3" customWidth="1"/>
    <col min="2827" max="2827" width="69.140625" style="3" customWidth="1"/>
    <col min="2828" max="3072" width="9.140625" style="3"/>
    <col min="3073" max="3073" width="7.85546875" style="3" customWidth="1"/>
    <col min="3074" max="3074" width="8.5703125" style="3" customWidth="1"/>
    <col min="3075" max="3075" width="14.7109375" style="3" customWidth="1"/>
    <col min="3076" max="3076" width="19.140625" style="3" customWidth="1"/>
    <col min="3077" max="3077" width="12.28515625" style="3" customWidth="1"/>
    <col min="3078" max="3079" width="14.7109375" style="3" customWidth="1"/>
    <col min="3080" max="3080" width="14" style="3" customWidth="1"/>
    <col min="3081" max="3082" width="14.42578125" style="3" customWidth="1"/>
    <col min="3083" max="3083" width="69.140625" style="3" customWidth="1"/>
    <col min="3084" max="3328" width="9.140625" style="3"/>
    <col min="3329" max="3329" width="7.85546875" style="3" customWidth="1"/>
    <col min="3330" max="3330" width="8.5703125" style="3" customWidth="1"/>
    <col min="3331" max="3331" width="14.7109375" style="3" customWidth="1"/>
    <col min="3332" max="3332" width="19.140625" style="3" customWidth="1"/>
    <col min="3333" max="3333" width="12.28515625" style="3" customWidth="1"/>
    <col min="3334" max="3335" width="14.7109375" style="3" customWidth="1"/>
    <col min="3336" max="3336" width="14" style="3" customWidth="1"/>
    <col min="3337" max="3338" width="14.42578125" style="3" customWidth="1"/>
    <col min="3339" max="3339" width="69.140625" style="3" customWidth="1"/>
    <col min="3340" max="3584" width="9.140625" style="3"/>
    <col min="3585" max="3585" width="7.85546875" style="3" customWidth="1"/>
    <col min="3586" max="3586" width="8.5703125" style="3" customWidth="1"/>
    <col min="3587" max="3587" width="14.7109375" style="3" customWidth="1"/>
    <col min="3588" max="3588" width="19.140625" style="3" customWidth="1"/>
    <col min="3589" max="3589" width="12.28515625" style="3" customWidth="1"/>
    <col min="3590" max="3591" width="14.7109375" style="3" customWidth="1"/>
    <col min="3592" max="3592" width="14" style="3" customWidth="1"/>
    <col min="3593" max="3594" width="14.42578125" style="3" customWidth="1"/>
    <col min="3595" max="3595" width="69.140625" style="3" customWidth="1"/>
    <col min="3596" max="3840" width="9.140625" style="3"/>
    <col min="3841" max="3841" width="7.85546875" style="3" customWidth="1"/>
    <col min="3842" max="3842" width="8.5703125" style="3" customWidth="1"/>
    <col min="3843" max="3843" width="14.7109375" style="3" customWidth="1"/>
    <col min="3844" max="3844" width="19.140625" style="3" customWidth="1"/>
    <col min="3845" max="3845" width="12.28515625" style="3" customWidth="1"/>
    <col min="3846" max="3847" width="14.7109375" style="3" customWidth="1"/>
    <col min="3848" max="3848" width="14" style="3" customWidth="1"/>
    <col min="3849" max="3850" width="14.42578125" style="3" customWidth="1"/>
    <col min="3851" max="3851" width="69.140625" style="3" customWidth="1"/>
    <col min="3852" max="4096" width="9.140625" style="3"/>
    <col min="4097" max="4097" width="7.85546875" style="3" customWidth="1"/>
    <col min="4098" max="4098" width="8.5703125" style="3" customWidth="1"/>
    <col min="4099" max="4099" width="14.7109375" style="3" customWidth="1"/>
    <col min="4100" max="4100" width="19.140625" style="3" customWidth="1"/>
    <col min="4101" max="4101" width="12.28515625" style="3" customWidth="1"/>
    <col min="4102" max="4103" width="14.7109375" style="3" customWidth="1"/>
    <col min="4104" max="4104" width="14" style="3" customWidth="1"/>
    <col min="4105" max="4106" width="14.42578125" style="3" customWidth="1"/>
    <col min="4107" max="4107" width="69.140625" style="3" customWidth="1"/>
    <col min="4108" max="4352" width="9.140625" style="3"/>
    <col min="4353" max="4353" width="7.85546875" style="3" customWidth="1"/>
    <col min="4354" max="4354" width="8.5703125" style="3" customWidth="1"/>
    <col min="4355" max="4355" width="14.7109375" style="3" customWidth="1"/>
    <col min="4356" max="4356" width="19.140625" style="3" customWidth="1"/>
    <col min="4357" max="4357" width="12.28515625" style="3" customWidth="1"/>
    <col min="4358" max="4359" width="14.7109375" style="3" customWidth="1"/>
    <col min="4360" max="4360" width="14" style="3" customWidth="1"/>
    <col min="4361" max="4362" width="14.42578125" style="3" customWidth="1"/>
    <col min="4363" max="4363" width="69.140625" style="3" customWidth="1"/>
    <col min="4364" max="4608" width="9.140625" style="3"/>
    <col min="4609" max="4609" width="7.85546875" style="3" customWidth="1"/>
    <col min="4610" max="4610" width="8.5703125" style="3" customWidth="1"/>
    <col min="4611" max="4611" width="14.7109375" style="3" customWidth="1"/>
    <col min="4612" max="4612" width="19.140625" style="3" customWidth="1"/>
    <col min="4613" max="4613" width="12.28515625" style="3" customWidth="1"/>
    <col min="4614" max="4615" width="14.7109375" style="3" customWidth="1"/>
    <col min="4616" max="4616" width="14" style="3" customWidth="1"/>
    <col min="4617" max="4618" width="14.42578125" style="3" customWidth="1"/>
    <col min="4619" max="4619" width="69.140625" style="3" customWidth="1"/>
    <col min="4620" max="4864" width="9.140625" style="3"/>
    <col min="4865" max="4865" width="7.85546875" style="3" customWidth="1"/>
    <col min="4866" max="4866" width="8.5703125" style="3" customWidth="1"/>
    <col min="4867" max="4867" width="14.7109375" style="3" customWidth="1"/>
    <col min="4868" max="4868" width="19.140625" style="3" customWidth="1"/>
    <col min="4869" max="4869" width="12.28515625" style="3" customWidth="1"/>
    <col min="4870" max="4871" width="14.7109375" style="3" customWidth="1"/>
    <col min="4872" max="4872" width="14" style="3" customWidth="1"/>
    <col min="4873" max="4874" width="14.42578125" style="3" customWidth="1"/>
    <col min="4875" max="4875" width="69.140625" style="3" customWidth="1"/>
    <col min="4876" max="5120" width="9.140625" style="3"/>
    <col min="5121" max="5121" width="7.85546875" style="3" customWidth="1"/>
    <col min="5122" max="5122" width="8.5703125" style="3" customWidth="1"/>
    <col min="5123" max="5123" width="14.7109375" style="3" customWidth="1"/>
    <col min="5124" max="5124" width="19.140625" style="3" customWidth="1"/>
    <col min="5125" max="5125" width="12.28515625" style="3" customWidth="1"/>
    <col min="5126" max="5127" width="14.7109375" style="3" customWidth="1"/>
    <col min="5128" max="5128" width="14" style="3" customWidth="1"/>
    <col min="5129" max="5130" width="14.42578125" style="3" customWidth="1"/>
    <col min="5131" max="5131" width="69.140625" style="3" customWidth="1"/>
    <col min="5132" max="5376" width="9.140625" style="3"/>
    <col min="5377" max="5377" width="7.85546875" style="3" customWidth="1"/>
    <col min="5378" max="5378" width="8.5703125" style="3" customWidth="1"/>
    <col min="5379" max="5379" width="14.7109375" style="3" customWidth="1"/>
    <col min="5380" max="5380" width="19.140625" style="3" customWidth="1"/>
    <col min="5381" max="5381" width="12.28515625" style="3" customWidth="1"/>
    <col min="5382" max="5383" width="14.7109375" style="3" customWidth="1"/>
    <col min="5384" max="5384" width="14" style="3" customWidth="1"/>
    <col min="5385" max="5386" width="14.42578125" style="3" customWidth="1"/>
    <col min="5387" max="5387" width="69.140625" style="3" customWidth="1"/>
    <col min="5388" max="5632" width="9.140625" style="3"/>
    <col min="5633" max="5633" width="7.85546875" style="3" customWidth="1"/>
    <col min="5634" max="5634" width="8.5703125" style="3" customWidth="1"/>
    <col min="5635" max="5635" width="14.7109375" style="3" customWidth="1"/>
    <col min="5636" max="5636" width="19.140625" style="3" customWidth="1"/>
    <col min="5637" max="5637" width="12.28515625" style="3" customWidth="1"/>
    <col min="5638" max="5639" width="14.7109375" style="3" customWidth="1"/>
    <col min="5640" max="5640" width="14" style="3" customWidth="1"/>
    <col min="5641" max="5642" width="14.42578125" style="3" customWidth="1"/>
    <col min="5643" max="5643" width="69.140625" style="3" customWidth="1"/>
    <col min="5644" max="5888" width="9.140625" style="3"/>
    <col min="5889" max="5889" width="7.85546875" style="3" customWidth="1"/>
    <col min="5890" max="5890" width="8.5703125" style="3" customWidth="1"/>
    <col min="5891" max="5891" width="14.7109375" style="3" customWidth="1"/>
    <col min="5892" max="5892" width="19.140625" style="3" customWidth="1"/>
    <col min="5893" max="5893" width="12.28515625" style="3" customWidth="1"/>
    <col min="5894" max="5895" width="14.7109375" style="3" customWidth="1"/>
    <col min="5896" max="5896" width="14" style="3" customWidth="1"/>
    <col min="5897" max="5898" width="14.42578125" style="3" customWidth="1"/>
    <col min="5899" max="5899" width="69.140625" style="3" customWidth="1"/>
    <col min="5900" max="6144" width="9.140625" style="3"/>
    <col min="6145" max="6145" width="7.85546875" style="3" customWidth="1"/>
    <col min="6146" max="6146" width="8.5703125" style="3" customWidth="1"/>
    <col min="6147" max="6147" width="14.7109375" style="3" customWidth="1"/>
    <col min="6148" max="6148" width="19.140625" style="3" customWidth="1"/>
    <col min="6149" max="6149" width="12.28515625" style="3" customWidth="1"/>
    <col min="6150" max="6151" width="14.7109375" style="3" customWidth="1"/>
    <col min="6152" max="6152" width="14" style="3" customWidth="1"/>
    <col min="6153" max="6154" width="14.42578125" style="3" customWidth="1"/>
    <col min="6155" max="6155" width="69.140625" style="3" customWidth="1"/>
    <col min="6156" max="6400" width="9.140625" style="3"/>
    <col min="6401" max="6401" width="7.85546875" style="3" customWidth="1"/>
    <col min="6402" max="6402" width="8.5703125" style="3" customWidth="1"/>
    <col min="6403" max="6403" width="14.7109375" style="3" customWidth="1"/>
    <col min="6404" max="6404" width="19.140625" style="3" customWidth="1"/>
    <col min="6405" max="6405" width="12.28515625" style="3" customWidth="1"/>
    <col min="6406" max="6407" width="14.7109375" style="3" customWidth="1"/>
    <col min="6408" max="6408" width="14" style="3" customWidth="1"/>
    <col min="6409" max="6410" width="14.42578125" style="3" customWidth="1"/>
    <col min="6411" max="6411" width="69.140625" style="3" customWidth="1"/>
    <col min="6412" max="6656" width="9.140625" style="3"/>
    <col min="6657" max="6657" width="7.85546875" style="3" customWidth="1"/>
    <col min="6658" max="6658" width="8.5703125" style="3" customWidth="1"/>
    <col min="6659" max="6659" width="14.7109375" style="3" customWidth="1"/>
    <col min="6660" max="6660" width="19.140625" style="3" customWidth="1"/>
    <col min="6661" max="6661" width="12.28515625" style="3" customWidth="1"/>
    <col min="6662" max="6663" width="14.7109375" style="3" customWidth="1"/>
    <col min="6664" max="6664" width="14" style="3" customWidth="1"/>
    <col min="6665" max="6666" width="14.42578125" style="3" customWidth="1"/>
    <col min="6667" max="6667" width="69.140625" style="3" customWidth="1"/>
    <col min="6668" max="6912" width="9.140625" style="3"/>
    <col min="6913" max="6913" width="7.85546875" style="3" customWidth="1"/>
    <col min="6914" max="6914" width="8.5703125" style="3" customWidth="1"/>
    <col min="6915" max="6915" width="14.7109375" style="3" customWidth="1"/>
    <col min="6916" max="6916" width="19.140625" style="3" customWidth="1"/>
    <col min="6917" max="6917" width="12.28515625" style="3" customWidth="1"/>
    <col min="6918" max="6919" width="14.7109375" style="3" customWidth="1"/>
    <col min="6920" max="6920" width="14" style="3" customWidth="1"/>
    <col min="6921" max="6922" width="14.42578125" style="3" customWidth="1"/>
    <col min="6923" max="6923" width="69.140625" style="3" customWidth="1"/>
    <col min="6924" max="7168" width="9.140625" style="3"/>
    <col min="7169" max="7169" width="7.85546875" style="3" customWidth="1"/>
    <col min="7170" max="7170" width="8.5703125" style="3" customWidth="1"/>
    <col min="7171" max="7171" width="14.7109375" style="3" customWidth="1"/>
    <col min="7172" max="7172" width="19.140625" style="3" customWidth="1"/>
    <col min="7173" max="7173" width="12.28515625" style="3" customWidth="1"/>
    <col min="7174" max="7175" width="14.7109375" style="3" customWidth="1"/>
    <col min="7176" max="7176" width="14" style="3" customWidth="1"/>
    <col min="7177" max="7178" width="14.42578125" style="3" customWidth="1"/>
    <col min="7179" max="7179" width="69.140625" style="3" customWidth="1"/>
    <col min="7180" max="7424" width="9.140625" style="3"/>
    <col min="7425" max="7425" width="7.85546875" style="3" customWidth="1"/>
    <col min="7426" max="7426" width="8.5703125" style="3" customWidth="1"/>
    <col min="7427" max="7427" width="14.7109375" style="3" customWidth="1"/>
    <col min="7428" max="7428" width="19.140625" style="3" customWidth="1"/>
    <col min="7429" max="7429" width="12.28515625" style="3" customWidth="1"/>
    <col min="7430" max="7431" width="14.7109375" style="3" customWidth="1"/>
    <col min="7432" max="7432" width="14" style="3" customWidth="1"/>
    <col min="7433" max="7434" width="14.42578125" style="3" customWidth="1"/>
    <col min="7435" max="7435" width="69.140625" style="3" customWidth="1"/>
    <col min="7436" max="7680" width="9.140625" style="3"/>
    <col min="7681" max="7681" width="7.85546875" style="3" customWidth="1"/>
    <col min="7682" max="7682" width="8.5703125" style="3" customWidth="1"/>
    <col min="7683" max="7683" width="14.7109375" style="3" customWidth="1"/>
    <col min="7684" max="7684" width="19.140625" style="3" customWidth="1"/>
    <col min="7685" max="7685" width="12.28515625" style="3" customWidth="1"/>
    <col min="7686" max="7687" width="14.7109375" style="3" customWidth="1"/>
    <col min="7688" max="7688" width="14" style="3" customWidth="1"/>
    <col min="7689" max="7690" width="14.42578125" style="3" customWidth="1"/>
    <col min="7691" max="7691" width="69.140625" style="3" customWidth="1"/>
    <col min="7692" max="7936" width="9.140625" style="3"/>
    <col min="7937" max="7937" width="7.85546875" style="3" customWidth="1"/>
    <col min="7938" max="7938" width="8.5703125" style="3" customWidth="1"/>
    <col min="7939" max="7939" width="14.7109375" style="3" customWidth="1"/>
    <col min="7940" max="7940" width="19.140625" style="3" customWidth="1"/>
    <col min="7941" max="7941" width="12.28515625" style="3" customWidth="1"/>
    <col min="7942" max="7943" width="14.7109375" style="3" customWidth="1"/>
    <col min="7944" max="7944" width="14" style="3" customWidth="1"/>
    <col min="7945" max="7946" width="14.42578125" style="3" customWidth="1"/>
    <col min="7947" max="7947" width="69.140625" style="3" customWidth="1"/>
    <col min="7948" max="8192" width="9.140625" style="3"/>
    <col min="8193" max="8193" width="7.85546875" style="3" customWidth="1"/>
    <col min="8194" max="8194" width="8.5703125" style="3" customWidth="1"/>
    <col min="8195" max="8195" width="14.7109375" style="3" customWidth="1"/>
    <col min="8196" max="8196" width="19.140625" style="3" customWidth="1"/>
    <col min="8197" max="8197" width="12.28515625" style="3" customWidth="1"/>
    <col min="8198" max="8199" width="14.7109375" style="3" customWidth="1"/>
    <col min="8200" max="8200" width="14" style="3" customWidth="1"/>
    <col min="8201" max="8202" width="14.42578125" style="3" customWidth="1"/>
    <col min="8203" max="8203" width="69.140625" style="3" customWidth="1"/>
    <col min="8204" max="8448" width="9.140625" style="3"/>
    <col min="8449" max="8449" width="7.85546875" style="3" customWidth="1"/>
    <col min="8450" max="8450" width="8.5703125" style="3" customWidth="1"/>
    <col min="8451" max="8451" width="14.7109375" style="3" customWidth="1"/>
    <col min="8452" max="8452" width="19.140625" style="3" customWidth="1"/>
    <col min="8453" max="8453" width="12.28515625" style="3" customWidth="1"/>
    <col min="8454" max="8455" width="14.7109375" style="3" customWidth="1"/>
    <col min="8456" max="8456" width="14" style="3" customWidth="1"/>
    <col min="8457" max="8458" width="14.42578125" style="3" customWidth="1"/>
    <col min="8459" max="8459" width="69.140625" style="3" customWidth="1"/>
    <col min="8460" max="8704" width="9.140625" style="3"/>
    <col min="8705" max="8705" width="7.85546875" style="3" customWidth="1"/>
    <col min="8706" max="8706" width="8.5703125" style="3" customWidth="1"/>
    <col min="8707" max="8707" width="14.7109375" style="3" customWidth="1"/>
    <col min="8708" max="8708" width="19.140625" style="3" customWidth="1"/>
    <col min="8709" max="8709" width="12.28515625" style="3" customWidth="1"/>
    <col min="8710" max="8711" width="14.7109375" style="3" customWidth="1"/>
    <col min="8712" max="8712" width="14" style="3" customWidth="1"/>
    <col min="8713" max="8714" width="14.42578125" style="3" customWidth="1"/>
    <col min="8715" max="8715" width="69.140625" style="3" customWidth="1"/>
    <col min="8716" max="8960" width="9.140625" style="3"/>
    <col min="8961" max="8961" width="7.85546875" style="3" customWidth="1"/>
    <col min="8962" max="8962" width="8.5703125" style="3" customWidth="1"/>
    <col min="8963" max="8963" width="14.7109375" style="3" customWidth="1"/>
    <col min="8964" max="8964" width="19.140625" style="3" customWidth="1"/>
    <col min="8965" max="8965" width="12.28515625" style="3" customWidth="1"/>
    <col min="8966" max="8967" width="14.7109375" style="3" customWidth="1"/>
    <col min="8968" max="8968" width="14" style="3" customWidth="1"/>
    <col min="8969" max="8970" width="14.42578125" style="3" customWidth="1"/>
    <col min="8971" max="8971" width="69.140625" style="3" customWidth="1"/>
    <col min="8972" max="9216" width="9.140625" style="3"/>
    <col min="9217" max="9217" width="7.85546875" style="3" customWidth="1"/>
    <col min="9218" max="9218" width="8.5703125" style="3" customWidth="1"/>
    <col min="9219" max="9219" width="14.7109375" style="3" customWidth="1"/>
    <col min="9220" max="9220" width="19.140625" style="3" customWidth="1"/>
    <col min="9221" max="9221" width="12.28515625" style="3" customWidth="1"/>
    <col min="9222" max="9223" width="14.7109375" style="3" customWidth="1"/>
    <col min="9224" max="9224" width="14" style="3" customWidth="1"/>
    <col min="9225" max="9226" width="14.42578125" style="3" customWidth="1"/>
    <col min="9227" max="9227" width="69.140625" style="3" customWidth="1"/>
    <col min="9228" max="9472" width="9.140625" style="3"/>
    <col min="9473" max="9473" width="7.85546875" style="3" customWidth="1"/>
    <col min="9474" max="9474" width="8.5703125" style="3" customWidth="1"/>
    <col min="9475" max="9475" width="14.7109375" style="3" customWidth="1"/>
    <col min="9476" max="9476" width="19.140625" style="3" customWidth="1"/>
    <col min="9477" max="9477" width="12.28515625" style="3" customWidth="1"/>
    <col min="9478" max="9479" width="14.7109375" style="3" customWidth="1"/>
    <col min="9480" max="9480" width="14" style="3" customWidth="1"/>
    <col min="9481" max="9482" width="14.42578125" style="3" customWidth="1"/>
    <col min="9483" max="9483" width="69.140625" style="3" customWidth="1"/>
    <col min="9484" max="9728" width="9.140625" style="3"/>
    <col min="9729" max="9729" width="7.85546875" style="3" customWidth="1"/>
    <col min="9730" max="9730" width="8.5703125" style="3" customWidth="1"/>
    <col min="9731" max="9731" width="14.7109375" style="3" customWidth="1"/>
    <col min="9732" max="9732" width="19.140625" style="3" customWidth="1"/>
    <col min="9733" max="9733" width="12.28515625" style="3" customWidth="1"/>
    <col min="9734" max="9735" width="14.7109375" style="3" customWidth="1"/>
    <col min="9736" max="9736" width="14" style="3" customWidth="1"/>
    <col min="9737" max="9738" width="14.42578125" style="3" customWidth="1"/>
    <col min="9739" max="9739" width="69.140625" style="3" customWidth="1"/>
    <col min="9740" max="9984" width="9.140625" style="3"/>
    <col min="9985" max="9985" width="7.85546875" style="3" customWidth="1"/>
    <col min="9986" max="9986" width="8.5703125" style="3" customWidth="1"/>
    <col min="9987" max="9987" width="14.7109375" style="3" customWidth="1"/>
    <col min="9988" max="9988" width="19.140625" style="3" customWidth="1"/>
    <col min="9989" max="9989" width="12.28515625" style="3" customWidth="1"/>
    <col min="9990" max="9991" width="14.7109375" style="3" customWidth="1"/>
    <col min="9992" max="9992" width="14" style="3" customWidth="1"/>
    <col min="9993" max="9994" width="14.42578125" style="3" customWidth="1"/>
    <col min="9995" max="9995" width="69.140625" style="3" customWidth="1"/>
    <col min="9996" max="10240" width="9.140625" style="3"/>
    <col min="10241" max="10241" width="7.85546875" style="3" customWidth="1"/>
    <col min="10242" max="10242" width="8.5703125" style="3" customWidth="1"/>
    <col min="10243" max="10243" width="14.7109375" style="3" customWidth="1"/>
    <col min="10244" max="10244" width="19.140625" style="3" customWidth="1"/>
    <col min="10245" max="10245" width="12.28515625" style="3" customWidth="1"/>
    <col min="10246" max="10247" width="14.7109375" style="3" customWidth="1"/>
    <col min="10248" max="10248" width="14" style="3" customWidth="1"/>
    <col min="10249" max="10250" width="14.42578125" style="3" customWidth="1"/>
    <col min="10251" max="10251" width="69.140625" style="3" customWidth="1"/>
    <col min="10252" max="10496" width="9.140625" style="3"/>
    <col min="10497" max="10497" width="7.85546875" style="3" customWidth="1"/>
    <col min="10498" max="10498" width="8.5703125" style="3" customWidth="1"/>
    <col min="10499" max="10499" width="14.7109375" style="3" customWidth="1"/>
    <col min="10500" max="10500" width="19.140625" style="3" customWidth="1"/>
    <col min="10501" max="10501" width="12.28515625" style="3" customWidth="1"/>
    <col min="10502" max="10503" width="14.7109375" style="3" customWidth="1"/>
    <col min="10504" max="10504" width="14" style="3" customWidth="1"/>
    <col min="10505" max="10506" width="14.42578125" style="3" customWidth="1"/>
    <col min="10507" max="10507" width="69.140625" style="3" customWidth="1"/>
    <col min="10508" max="10752" width="9.140625" style="3"/>
    <col min="10753" max="10753" width="7.85546875" style="3" customWidth="1"/>
    <col min="10754" max="10754" width="8.5703125" style="3" customWidth="1"/>
    <col min="10755" max="10755" width="14.7109375" style="3" customWidth="1"/>
    <col min="10756" max="10756" width="19.140625" style="3" customWidth="1"/>
    <col min="10757" max="10757" width="12.28515625" style="3" customWidth="1"/>
    <col min="10758" max="10759" width="14.7109375" style="3" customWidth="1"/>
    <col min="10760" max="10760" width="14" style="3" customWidth="1"/>
    <col min="10761" max="10762" width="14.42578125" style="3" customWidth="1"/>
    <col min="10763" max="10763" width="69.140625" style="3" customWidth="1"/>
    <col min="10764" max="11008" width="9.140625" style="3"/>
    <col min="11009" max="11009" width="7.85546875" style="3" customWidth="1"/>
    <col min="11010" max="11010" width="8.5703125" style="3" customWidth="1"/>
    <col min="11011" max="11011" width="14.7109375" style="3" customWidth="1"/>
    <col min="11012" max="11012" width="19.140625" style="3" customWidth="1"/>
    <col min="11013" max="11013" width="12.28515625" style="3" customWidth="1"/>
    <col min="11014" max="11015" width="14.7109375" style="3" customWidth="1"/>
    <col min="11016" max="11016" width="14" style="3" customWidth="1"/>
    <col min="11017" max="11018" width="14.42578125" style="3" customWidth="1"/>
    <col min="11019" max="11019" width="69.140625" style="3" customWidth="1"/>
    <col min="11020" max="11264" width="9.140625" style="3"/>
    <col min="11265" max="11265" width="7.85546875" style="3" customWidth="1"/>
    <col min="11266" max="11266" width="8.5703125" style="3" customWidth="1"/>
    <col min="11267" max="11267" width="14.7109375" style="3" customWidth="1"/>
    <col min="11268" max="11268" width="19.140625" style="3" customWidth="1"/>
    <col min="11269" max="11269" width="12.28515625" style="3" customWidth="1"/>
    <col min="11270" max="11271" width="14.7109375" style="3" customWidth="1"/>
    <col min="11272" max="11272" width="14" style="3" customWidth="1"/>
    <col min="11273" max="11274" width="14.42578125" style="3" customWidth="1"/>
    <col min="11275" max="11275" width="69.140625" style="3" customWidth="1"/>
    <col min="11276" max="11520" width="9.140625" style="3"/>
    <col min="11521" max="11521" width="7.85546875" style="3" customWidth="1"/>
    <col min="11522" max="11522" width="8.5703125" style="3" customWidth="1"/>
    <col min="11523" max="11523" width="14.7109375" style="3" customWidth="1"/>
    <col min="11524" max="11524" width="19.140625" style="3" customWidth="1"/>
    <col min="11525" max="11525" width="12.28515625" style="3" customWidth="1"/>
    <col min="11526" max="11527" width="14.7109375" style="3" customWidth="1"/>
    <col min="11528" max="11528" width="14" style="3" customWidth="1"/>
    <col min="11529" max="11530" width="14.42578125" style="3" customWidth="1"/>
    <col min="11531" max="11531" width="69.140625" style="3" customWidth="1"/>
    <col min="11532" max="11776" width="9.140625" style="3"/>
    <col min="11777" max="11777" width="7.85546875" style="3" customWidth="1"/>
    <col min="11778" max="11778" width="8.5703125" style="3" customWidth="1"/>
    <col min="11779" max="11779" width="14.7109375" style="3" customWidth="1"/>
    <col min="11780" max="11780" width="19.140625" style="3" customWidth="1"/>
    <col min="11781" max="11781" width="12.28515625" style="3" customWidth="1"/>
    <col min="11782" max="11783" width="14.7109375" style="3" customWidth="1"/>
    <col min="11784" max="11784" width="14" style="3" customWidth="1"/>
    <col min="11785" max="11786" width="14.42578125" style="3" customWidth="1"/>
    <col min="11787" max="11787" width="69.140625" style="3" customWidth="1"/>
    <col min="11788" max="12032" width="9.140625" style="3"/>
    <col min="12033" max="12033" width="7.85546875" style="3" customWidth="1"/>
    <col min="12034" max="12034" width="8.5703125" style="3" customWidth="1"/>
    <col min="12035" max="12035" width="14.7109375" style="3" customWidth="1"/>
    <col min="12036" max="12036" width="19.140625" style="3" customWidth="1"/>
    <col min="12037" max="12037" width="12.28515625" style="3" customWidth="1"/>
    <col min="12038" max="12039" width="14.7109375" style="3" customWidth="1"/>
    <col min="12040" max="12040" width="14" style="3" customWidth="1"/>
    <col min="12041" max="12042" width="14.42578125" style="3" customWidth="1"/>
    <col min="12043" max="12043" width="69.140625" style="3" customWidth="1"/>
    <col min="12044" max="12288" width="9.140625" style="3"/>
    <col min="12289" max="12289" width="7.85546875" style="3" customWidth="1"/>
    <col min="12290" max="12290" width="8.5703125" style="3" customWidth="1"/>
    <col min="12291" max="12291" width="14.7109375" style="3" customWidth="1"/>
    <col min="12292" max="12292" width="19.140625" style="3" customWidth="1"/>
    <col min="12293" max="12293" width="12.28515625" style="3" customWidth="1"/>
    <col min="12294" max="12295" width="14.7109375" style="3" customWidth="1"/>
    <col min="12296" max="12296" width="14" style="3" customWidth="1"/>
    <col min="12297" max="12298" width="14.42578125" style="3" customWidth="1"/>
    <col min="12299" max="12299" width="69.140625" style="3" customWidth="1"/>
    <col min="12300" max="12544" width="9.140625" style="3"/>
    <col min="12545" max="12545" width="7.85546875" style="3" customWidth="1"/>
    <col min="12546" max="12546" width="8.5703125" style="3" customWidth="1"/>
    <col min="12547" max="12547" width="14.7109375" style="3" customWidth="1"/>
    <col min="12548" max="12548" width="19.140625" style="3" customWidth="1"/>
    <col min="12549" max="12549" width="12.28515625" style="3" customWidth="1"/>
    <col min="12550" max="12551" width="14.7109375" style="3" customWidth="1"/>
    <col min="12552" max="12552" width="14" style="3" customWidth="1"/>
    <col min="12553" max="12554" width="14.42578125" style="3" customWidth="1"/>
    <col min="12555" max="12555" width="69.140625" style="3" customWidth="1"/>
    <col min="12556" max="12800" width="9.140625" style="3"/>
    <col min="12801" max="12801" width="7.85546875" style="3" customWidth="1"/>
    <col min="12802" max="12802" width="8.5703125" style="3" customWidth="1"/>
    <col min="12803" max="12803" width="14.7109375" style="3" customWidth="1"/>
    <col min="12804" max="12804" width="19.140625" style="3" customWidth="1"/>
    <col min="12805" max="12805" width="12.28515625" style="3" customWidth="1"/>
    <col min="12806" max="12807" width="14.7109375" style="3" customWidth="1"/>
    <col min="12808" max="12808" width="14" style="3" customWidth="1"/>
    <col min="12809" max="12810" width="14.42578125" style="3" customWidth="1"/>
    <col min="12811" max="12811" width="69.140625" style="3" customWidth="1"/>
    <col min="12812" max="13056" width="9.140625" style="3"/>
    <col min="13057" max="13057" width="7.85546875" style="3" customWidth="1"/>
    <col min="13058" max="13058" width="8.5703125" style="3" customWidth="1"/>
    <col min="13059" max="13059" width="14.7109375" style="3" customWidth="1"/>
    <col min="13060" max="13060" width="19.140625" style="3" customWidth="1"/>
    <col min="13061" max="13061" width="12.28515625" style="3" customWidth="1"/>
    <col min="13062" max="13063" width="14.7109375" style="3" customWidth="1"/>
    <col min="13064" max="13064" width="14" style="3" customWidth="1"/>
    <col min="13065" max="13066" width="14.42578125" style="3" customWidth="1"/>
    <col min="13067" max="13067" width="69.140625" style="3" customWidth="1"/>
    <col min="13068" max="13312" width="9.140625" style="3"/>
    <col min="13313" max="13313" width="7.85546875" style="3" customWidth="1"/>
    <col min="13314" max="13314" width="8.5703125" style="3" customWidth="1"/>
    <col min="13315" max="13315" width="14.7109375" style="3" customWidth="1"/>
    <col min="13316" max="13316" width="19.140625" style="3" customWidth="1"/>
    <col min="13317" max="13317" width="12.28515625" style="3" customWidth="1"/>
    <col min="13318" max="13319" width="14.7109375" style="3" customWidth="1"/>
    <col min="13320" max="13320" width="14" style="3" customWidth="1"/>
    <col min="13321" max="13322" width="14.42578125" style="3" customWidth="1"/>
    <col min="13323" max="13323" width="69.140625" style="3" customWidth="1"/>
    <col min="13324" max="13568" width="9.140625" style="3"/>
    <col min="13569" max="13569" width="7.85546875" style="3" customWidth="1"/>
    <col min="13570" max="13570" width="8.5703125" style="3" customWidth="1"/>
    <col min="13571" max="13571" width="14.7109375" style="3" customWidth="1"/>
    <col min="13572" max="13572" width="19.140625" style="3" customWidth="1"/>
    <col min="13573" max="13573" width="12.28515625" style="3" customWidth="1"/>
    <col min="13574" max="13575" width="14.7109375" style="3" customWidth="1"/>
    <col min="13576" max="13576" width="14" style="3" customWidth="1"/>
    <col min="13577" max="13578" width="14.42578125" style="3" customWidth="1"/>
    <col min="13579" max="13579" width="69.140625" style="3" customWidth="1"/>
    <col min="13580" max="13824" width="9.140625" style="3"/>
    <col min="13825" max="13825" width="7.85546875" style="3" customWidth="1"/>
    <col min="13826" max="13826" width="8.5703125" style="3" customWidth="1"/>
    <col min="13827" max="13827" width="14.7109375" style="3" customWidth="1"/>
    <col min="13828" max="13828" width="19.140625" style="3" customWidth="1"/>
    <col min="13829" max="13829" width="12.28515625" style="3" customWidth="1"/>
    <col min="13830" max="13831" width="14.7109375" style="3" customWidth="1"/>
    <col min="13832" max="13832" width="14" style="3" customWidth="1"/>
    <col min="13833" max="13834" width="14.42578125" style="3" customWidth="1"/>
    <col min="13835" max="13835" width="69.140625" style="3" customWidth="1"/>
    <col min="13836" max="14080" width="9.140625" style="3"/>
    <col min="14081" max="14081" width="7.85546875" style="3" customWidth="1"/>
    <col min="14082" max="14082" width="8.5703125" style="3" customWidth="1"/>
    <col min="14083" max="14083" width="14.7109375" style="3" customWidth="1"/>
    <col min="14084" max="14084" width="19.140625" style="3" customWidth="1"/>
    <col min="14085" max="14085" width="12.28515625" style="3" customWidth="1"/>
    <col min="14086" max="14087" width="14.7109375" style="3" customWidth="1"/>
    <col min="14088" max="14088" width="14" style="3" customWidth="1"/>
    <col min="14089" max="14090" width="14.42578125" style="3" customWidth="1"/>
    <col min="14091" max="14091" width="69.140625" style="3" customWidth="1"/>
    <col min="14092" max="14336" width="9.140625" style="3"/>
    <col min="14337" max="14337" width="7.85546875" style="3" customWidth="1"/>
    <col min="14338" max="14338" width="8.5703125" style="3" customWidth="1"/>
    <col min="14339" max="14339" width="14.7109375" style="3" customWidth="1"/>
    <col min="14340" max="14340" width="19.140625" style="3" customWidth="1"/>
    <col min="14341" max="14341" width="12.28515625" style="3" customWidth="1"/>
    <col min="14342" max="14343" width="14.7109375" style="3" customWidth="1"/>
    <col min="14344" max="14344" width="14" style="3" customWidth="1"/>
    <col min="14345" max="14346" width="14.42578125" style="3" customWidth="1"/>
    <col min="14347" max="14347" width="69.140625" style="3" customWidth="1"/>
    <col min="14348" max="14592" width="9.140625" style="3"/>
    <col min="14593" max="14593" width="7.85546875" style="3" customWidth="1"/>
    <col min="14594" max="14594" width="8.5703125" style="3" customWidth="1"/>
    <col min="14595" max="14595" width="14.7109375" style="3" customWidth="1"/>
    <col min="14596" max="14596" width="19.140625" style="3" customWidth="1"/>
    <col min="14597" max="14597" width="12.28515625" style="3" customWidth="1"/>
    <col min="14598" max="14599" width="14.7109375" style="3" customWidth="1"/>
    <col min="14600" max="14600" width="14" style="3" customWidth="1"/>
    <col min="14601" max="14602" width="14.42578125" style="3" customWidth="1"/>
    <col min="14603" max="14603" width="69.140625" style="3" customWidth="1"/>
    <col min="14604" max="14848" width="9.140625" style="3"/>
    <col min="14849" max="14849" width="7.85546875" style="3" customWidth="1"/>
    <col min="14850" max="14850" width="8.5703125" style="3" customWidth="1"/>
    <col min="14851" max="14851" width="14.7109375" style="3" customWidth="1"/>
    <col min="14852" max="14852" width="19.140625" style="3" customWidth="1"/>
    <col min="14853" max="14853" width="12.28515625" style="3" customWidth="1"/>
    <col min="14854" max="14855" width="14.7109375" style="3" customWidth="1"/>
    <col min="14856" max="14856" width="14" style="3" customWidth="1"/>
    <col min="14857" max="14858" width="14.42578125" style="3" customWidth="1"/>
    <col min="14859" max="14859" width="69.140625" style="3" customWidth="1"/>
    <col min="14860" max="15104" width="9.140625" style="3"/>
    <col min="15105" max="15105" width="7.85546875" style="3" customWidth="1"/>
    <col min="15106" max="15106" width="8.5703125" style="3" customWidth="1"/>
    <col min="15107" max="15107" width="14.7109375" style="3" customWidth="1"/>
    <col min="15108" max="15108" width="19.140625" style="3" customWidth="1"/>
    <col min="15109" max="15109" width="12.28515625" style="3" customWidth="1"/>
    <col min="15110" max="15111" width="14.7109375" style="3" customWidth="1"/>
    <col min="15112" max="15112" width="14" style="3" customWidth="1"/>
    <col min="15113" max="15114" width="14.42578125" style="3" customWidth="1"/>
    <col min="15115" max="15115" width="69.140625" style="3" customWidth="1"/>
    <col min="15116" max="15360" width="9.140625" style="3"/>
    <col min="15361" max="15361" width="7.85546875" style="3" customWidth="1"/>
    <col min="15362" max="15362" width="8.5703125" style="3" customWidth="1"/>
    <col min="15363" max="15363" width="14.7109375" style="3" customWidth="1"/>
    <col min="15364" max="15364" width="19.140625" style="3" customWidth="1"/>
    <col min="15365" max="15365" width="12.28515625" style="3" customWidth="1"/>
    <col min="15366" max="15367" width="14.7109375" style="3" customWidth="1"/>
    <col min="15368" max="15368" width="14" style="3" customWidth="1"/>
    <col min="15369" max="15370" width="14.42578125" style="3" customWidth="1"/>
    <col min="15371" max="15371" width="69.140625" style="3" customWidth="1"/>
    <col min="15372" max="15616" width="9.140625" style="3"/>
    <col min="15617" max="15617" width="7.85546875" style="3" customWidth="1"/>
    <col min="15618" max="15618" width="8.5703125" style="3" customWidth="1"/>
    <col min="15619" max="15619" width="14.7109375" style="3" customWidth="1"/>
    <col min="15620" max="15620" width="19.140625" style="3" customWidth="1"/>
    <col min="15621" max="15621" width="12.28515625" style="3" customWidth="1"/>
    <col min="15622" max="15623" width="14.7109375" style="3" customWidth="1"/>
    <col min="15624" max="15624" width="14" style="3" customWidth="1"/>
    <col min="15625" max="15626" width="14.42578125" style="3" customWidth="1"/>
    <col min="15627" max="15627" width="69.140625" style="3" customWidth="1"/>
    <col min="15628" max="15872" width="9.140625" style="3"/>
    <col min="15873" max="15873" width="7.85546875" style="3" customWidth="1"/>
    <col min="15874" max="15874" width="8.5703125" style="3" customWidth="1"/>
    <col min="15875" max="15875" width="14.7109375" style="3" customWidth="1"/>
    <col min="15876" max="15876" width="19.140625" style="3" customWidth="1"/>
    <col min="15877" max="15877" width="12.28515625" style="3" customWidth="1"/>
    <col min="15878" max="15879" width="14.7109375" style="3" customWidth="1"/>
    <col min="15880" max="15880" width="14" style="3" customWidth="1"/>
    <col min="15881" max="15882" width="14.42578125" style="3" customWidth="1"/>
    <col min="15883" max="15883" width="69.140625" style="3" customWidth="1"/>
    <col min="15884" max="16128" width="9.140625" style="3"/>
    <col min="16129" max="16129" width="7.85546875" style="3" customWidth="1"/>
    <col min="16130" max="16130" width="8.5703125" style="3" customWidth="1"/>
    <col min="16131" max="16131" width="14.7109375" style="3" customWidth="1"/>
    <col min="16132" max="16132" width="19.140625" style="3" customWidth="1"/>
    <col min="16133" max="16133" width="12.28515625" style="3" customWidth="1"/>
    <col min="16134" max="16135" width="14.7109375" style="3" customWidth="1"/>
    <col min="16136" max="16136" width="14" style="3" customWidth="1"/>
    <col min="16137" max="16138" width="14.42578125" style="3" customWidth="1"/>
    <col min="16139" max="16139" width="69.140625" style="3" customWidth="1"/>
    <col min="16140" max="16384" width="9.140625" style="3"/>
  </cols>
  <sheetData>
    <row r="1" spans="1:11" ht="23.2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7.25" customHeight="1" x14ac:dyDescent="0.2">
      <c r="A2" s="1" t="s">
        <v>1</v>
      </c>
      <c r="B2" s="1" t="s">
        <v>2</v>
      </c>
      <c r="C2" s="1" t="s">
        <v>86</v>
      </c>
      <c r="D2" s="1"/>
      <c r="E2" s="1"/>
      <c r="F2" s="89" t="s">
        <v>3</v>
      </c>
      <c r="G2" s="1"/>
      <c r="H2" s="1"/>
      <c r="I2" s="89"/>
      <c r="J2" s="89"/>
      <c r="K2" s="71" t="s">
        <v>87</v>
      </c>
    </row>
    <row r="3" spans="1:11" s="70" customFormat="1" ht="17.25" customHeight="1" x14ac:dyDescent="0.2">
      <c r="A3" s="91"/>
      <c r="B3" s="91"/>
      <c r="C3" s="91"/>
      <c r="D3" s="91"/>
      <c r="E3" s="91"/>
      <c r="F3" s="108"/>
      <c r="G3" s="108"/>
      <c r="H3" s="108"/>
      <c r="I3" s="108"/>
      <c r="J3" s="108"/>
      <c r="K3" s="92"/>
    </row>
    <row r="4" spans="1:11" ht="27" customHeight="1" x14ac:dyDescent="0.2">
      <c r="A4" s="14" t="s">
        <v>4</v>
      </c>
      <c r="B4" s="95" t="s">
        <v>94</v>
      </c>
      <c r="C4" s="95"/>
      <c r="D4" s="95"/>
      <c r="E4" s="57"/>
      <c r="F4" s="60"/>
      <c r="G4" s="60"/>
      <c r="H4" s="60"/>
      <c r="I4" s="61"/>
      <c r="J4" s="61"/>
      <c r="K4" s="93" t="s">
        <v>90</v>
      </c>
    </row>
    <row r="5" spans="1:11" ht="29.25" customHeight="1" x14ac:dyDescent="0.2">
      <c r="A5" s="14" t="s">
        <v>5</v>
      </c>
      <c r="B5" s="95" t="s">
        <v>47</v>
      </c>
      <c r="C5" s="95"/>
      <c r="D5" s="95"/>
      <c r="E5" s="58"/>
      <c r="F5" s="109" t="s">
        <v>84</v>
      </c>
      <c r="G5" s="110"/>
      <c r="H5" s="110"/>
      <c r="I5" s="62" t="e">
        <f>+E5/E4</f>
        <v>#DIV/0!</v>
      </c>
      <c r="J5" s="62">
        <v>0.2</v>
      </c>
      <c r="K5" s="93"/>
    </row>
    <row r="6" spans="1:11" ht="29.25" customHeight="1" x14ac:dyDescent="0.2">
      <c r="A6" s="14" t="s">
        <v>6</v>
      </c>
      <c r="B6" s="95" t="s">
        <v>7</v>
      </c>
      <c r="C6" s="95"/>
      <c r="D6" s="95"/>
      <c r="E6" s="58"/>
      <c r="F6" s="109" t="s">
        <v>85</v>
      </c>
      <c r="G6" s="110"/>
      <c r="H6" s="110"/>
      <c r="I6" s="90" t="e">
        <f>+E6/E4</f>
        <v>#DIV/0!</v>
      </c>
      <c r="J6" s="63">
        <v>15</v>
      </c>
      <c r="K6" s="93"/>
    </row>
    <row r="7" spans="1:11" ht="22.5" customHeight="1" x14ac:dyDescent="0.2">
      <c r="A7" s="14" t="s">
        <v>9</v>
      </c>
      <c r="B7" s="95" t="s">
        <v>8</v>
      </c>
      <c r="C7" s="95"/>
      <c r="D7" s="95"/>
      <c r="E7" s="58"/>
      <c r="F7" s="60"/>
      <c r="G7" s="60"/>
      <c r="H7" s="60"/>
      <c r="I7" s="61"/>
      <c r="J7" s="61"/>
      <c r="K7" s="93"/>
    </row>
    <row r="8" spans="1:11" ht="12.75" customHeight="1" x14ac:dyDescent="0.2">
      <c r="A8" s="14" t="s">
        <v>12</v>
      </c>
      <c r="B8" s="95" t="s">
        <v>49</v>
      </c>
      <c r="C8" s="95"/>
      <c r="D8" s="95"/>
      <c r="E8" s="58"/>
      <c r="F8" s="60"/>
      <c r="G8" s="60"/>
      <c r="H8" s="60"/>
      <c r="I8" s="61"/>
      <c r="J8" s="61"/>
      <c r="K8" s="93"/>
    </row>
    <row r="9" spans="1:11" ht="10.5" customHeight="1" x14ac:dyDescent="0.2">
      <c r="A9" s="14"/>
      <c r="B9" s="15"/>
      <c r="C9" s="16"/>
      <c r="D9" s="16" t="s">
        <v>10</v>
      </c>
      <c r="E9" s="58"/>
      <c r="F9" s="60"/>
      <c r="G9" s="60"/>
      <c r="H9" s="60"/>
      <c r="I9" s="61"/>
      <c r="J9" s="61"/>
      <c r="K9" s="93"/>
    </row>
    <row r="10" spans="1:11" ht="10.5" customHeight="1" x14ac:dyDescent="0.2">
      <c r="A10" s="14"/>
      <c r="B10" s="15"/>
      <c r="C10" s="16"/>
      <c r="D10" s="16" t="s">
        <v>11</v>
      </c>
      <c r="E10" s="58"/>
      <c r="F10" s="60"/>
      <c r="G10" s="60"/>
      <c r="H10" s="60"/>
      <c r="I10" s="61"/>
      <c r="J10" s="61"/>
      <c r="K10" s="93"/>
    </row>
    <row r="11" spans="1:11" ht="19.5" customHeight="1" thickBot="1" x14ac:dyDescent="0.25">
      <c r="A11" s="14" t="s">
        <v>48</v>
      </c>
      <c r="B11" s="95" t="s">
        <v>13</v>
      </c>
      <c r="C11" s="95"/>
      <c r="D11" s="95"/>
      <c r="E11" s="59"/>
      <c r="F11" s="60"/>
      <c r="G11" s="60"/>
      <c r="H11" s="60"/>
      <c r="I11" s="61"/>
      <c r="J11" s="61"/>
      <c r="K11" s="94"/>
    </row>
    <row r="12" spans="1:11" ht="73.5" customHeight="1" x14ac:dyDescent="0.2">
      <c r="A12" s="20" t="s">
        <v>14</v>
      </c>
      <c r="B12" s="21" t="s">
        <v>73</v>
      </c>
      <c r="C12" s="122" t="s">
        <v>71</v>
      </c>
      <c r="D12" s="123"/>
      <c r="E12" s="21" t="s">
        <v>91</v>
      </c>
      <c r="F12" s="21" t="s">
        <v>92</v>
      </c>
      <c r="G12" s="21" t="s">
        <v>15</v>
      </c>
      <c r="H12" s="21" t="s">
        <v>68</v>
      </c>
      <c r="I12" s="21" t="s">
        <v>93</v>
      </c>
      <c r="J12" s="21" t="s">
        <v>70</v>
      </c>
      <c r="K12" s="22" t="s">
        <v>88</v>
      </c>
    </row>
    <row r="13" spans="1:11" x14ac:dyDescent="0.2">
      <c r="A13" s="23">
        <v>0</v>
      </c>
      <c r="B13" s="19">
        <v>1</v>
      </c>
      <c r="C13" s="120">
        <v>2</v>
      </c>
      <c r="D13" s="121"/>
      <c r="E13" s="19">
        <v>3</v>
      </c>
      <c r="F13" s="69">
        <v>4</v>
      </c>
      <c r="G13" s="69">
        <v>5</v>
      </c>
      <c r="H13" s="69">
        <v>6</v>
      </c>
      <c r="I13" s="19">
        <v>7</v>
      </c>
      <c r="J13" s="19">
        <v>8</v>
      </c>
      <c r="K13" s="24">
        <v>9</v>
      </c>
    </row>
    <row r="14" spans="1:11" ht="32.25" customHeight="1" x14ac:dyDescent="0.2">
      <c r="A14" s="30">
        <v>1</v>
      </c>
      <c r="B14" s="6">
        <v>32</v>
      </c>
      <c r="C14" s="99" t="s">
        <v>67</v>
      </c>
      <c r="D14" s="100"/>
      <c r="E14" s="47">
        <f>+E15+E16+E17+E20+E21+E24+E25+E43+E34+E36+E37+E45+E47+E48+E50+E53+E55+E58+E59+E60+E61+E62+E64+E65+E66+E67+E68</f>
        <v>0</v>
      </c>
      <c r="F14" s="47">
        <f>+F15+F16+F17+F20+F21+F24+F25+F43+F34+F36+F37+F45+F47+F48+F50+F53+F55+F58+F59+F60+F61+F62+F64+F65+F66+F67+F68</f>
        <v>0</v>
      </c>
      <c r="G14" s="55" t="e">
        <f>+F14/E14</f>
        <v>#DIV/0!</v>
      </c>
      <c r="H14" s="42"/>
      <c r="I14" s="41"/>
      <c r="J14" s="43"/>
      <c r="K14" s="56"/>
    </row>
    <row r="15" spans="1:11" ht="18" x14ac:dyDescent="0.2">
      <c r="A15" s="30">
        <v>2</v>
      </c>
      <c r="B15" s="6">
        <v>3211</v>
      </c>
      <c r="C15" s="99" t="s">
        <v>16</v>
      </c>
      <c r="D15" s="100"/>
      <c r="E15" s="64"/>
      <c r="F15" s="64"/>
      <c r="G15" s="55" t="e">
        <f>+F15/E15</f>
        <v>#DIV/0!</v>
      </c>
      <c r="H15" s="42" t="s">
        <v>17</v>
      </c>
      <c r="I15" s="41" t="e">
        <f>+E15/E4/12</f>
        <v>#DIV/0!</v>
      </c>
      <c r="J15" s="43">
        <v>168</v>
      </c>
      <c r="K15" s="72"/>
    </row>
    <row r="16" spans="1:11" ht="27" customHeight="1" x14ac:dyDescent="0.2">
      <c r="A16" s="29">
        <v>3</v>
      </c>
      <c r="B16" s="6">
        <v>3212</v>
      </c>
      <c r="C16" s="99" t="s">
        <v>78</v>
      </c>
      <c r="D16" s="100"/>
      <c r="E16" s="64"/>
      <c r="F16" s="64"/>
      <c r="G16" s="55" t="e">
        <f>+F16/E16</f>
        <v>#DIV/0!</v>
      </c>
      <c r="H16" s="42"/>
      <c r="I16" s="41" t="e">
        <f>+E16/E4/12</f>
        <v>#DIV/0!</v>
      </c>
      <c r="J16" s="43"/>
      <c r="K16" s="72"/>
    </row>
    <row r="17" spans="1:11" ht="67.5" customHeight="1" x14ac:dyDescent="0.2">
      <c r="A17" s="96">
        <v>4</v>
      </c>
      <c r="B17" s="6">
        <v>3213</v>
      </c>
      <c r="C17" s="99" t="s">
        <v>18</v>
      </c>
      <c r="D17" s="100"/>
      <c r="E17" s="64"/>
      <c r="F17" s="64"/>
      <c r="G17" s="55" t="e">
        <f>+F17/E17</f>
        <v>#DIV/0!</v>
      </c>
      <c r="H17" s="42" t="s">
        <v>17</v>
      </c>
      <c r="I17" s="41" t="e">
        <f>+E17/E4/12</f>
        <v>#DIV/0!</v>
      </c>
      <c r="J17" s="43">
        <v>35</v>
      </c>
      <c r="K17" s="111"/>
    </row>
    <row r="18" spans="1:11" ht="26.25" customHeight="1" x14ac:dyDescent="0.2">
      <c r="A18" s="97"/>
      <c r="B18" s="6">
        <v>37215</v>
      </c>
      <c r="C18" s="99" t="s">
        <v>72</v>
      </c>
      <c r="D18" s="100" t="s">
        <v>69</v>
      </c>
      <c r="E18" s="64"/>
      <c r="F18" s="47"/>
      <c r="G18" s="55" t="e">
        <f>+F18/E18</f>
        <v>#DIV/0!</v>
      </c>
      <c r="H18" s="42"/>
      <c r="I18" s="41"/>
      <c r="J18" s="43"/>
      <c r="K18" s="115"/>
    </row>
    <row r="19" spans="1:11" ht="31.5" customHeight="1" x14ac:dyDescent="0.2">
      <c r="A19" s="98"/>
      <c r="B19" s="31" t="s">
        <v>74</v>
      </c>
      <c r="C19" s="34"/>
      <c r="D19" s="34" t="s">
        <v>77</v>
      </c>
      <c r="E19" s="86">
        <f>+E17+E18</f>
        <v>0</v>
      </c>
      <c r="F19" s="86">
        <f>+F17+F18</f>
        <v>0</v>
      </c>
      <c r="G19" s="78"/>
      <c r="H19" s="45" t="s">
        <v>76</v>
      </c>
      <c r="I19" s="44" t="e">
        <f>+E19/E57</f>
        <v>#DIV/0!</v>
      </c>
      <c r="J19" s="46"/>
      <c r="K19" s="112"/>
    </row>
    <row r="20" spans="1:11" ht="11.25" x14ac:dyDescent="0.2">
      <c r="A20" s="28">
        <v>5</v>
      </c>
      <c r="B20" s="36">
        <v>3214</v>
      </c>
      <c r="C20" s="99" t="s">
        <v>79</v>
      </c>
      <c r="D20" s="100"/>
      <c r="E20" s="64"/>
      <c r="F20" s="64"/>
      <c r="G20" s="55" t="e">
        <f>+F20/E20</f>
        <v>#DIV/0!</v>
      </c>
      <c r="H20" s="42"/>
      <c r="I20" s="41"/>
      <c r="J20" s="43"/>
      <c r="K20" s="73"/>
    </row>
    <row r="21" spans="1:11" ht="33.75" customHeight="1" x14ac:dyDescent="0.2">
      <c r="A21" s="96">
        <v>6</v>
      </c>
      <c r="B21" s="124">
        <v>3221</v>
      </c>
      <c r="C21" s="99" t="s">
        <v>19</v>
      </c>
      <c r="D21" s="100"/>
      <c r="E21" s="64"/>
      <c r="F21" s="64"/>
      <c r="G21" s="55" t="e">
        <f>+F21/E21</f>
        <v>#DIV/0!</v>
      </c>
      <c r="H21" s="42" t="s">
        <v>17</v>
      </c>
      <c r="I21" s="41" t="e">
        <f>+E21/E4/12</f>
        <v>#DIV/0!</v>
      </c>
      <c r="J21" s="43">
        <v>188</v>
      </c>
      <c r="K21" s="111"/>
    </row>
    <row r="22" spans="1:11" ht="18" customHeight="1" x14ac:dyDescent="0.2">
      <c r="A22" s="97"/>
      <c r="B22" s="126"/>
      <c r="C22" s="8"/>
      <c r="D22" s="8" t="s">
        <v>20</v>
      </c>
      <c r="E22" s="64"/>
      <c r="F22" s="79"/>
      <c r="G22" s="79"/>
      <c r="H22" s="42" t="s">
        <v>17</v>
      </c>
      <c r="I22" s="41" t="e">
        <f>+E22/E4/12</f>
        <v>#DIV/0!</v>
      </c>
      <c r="J22" s="43">
        <v>22.5</v>
      </c>
      <c r="K22" s="115"/>
    </row>
    <row r="23" spans="1:11" ht="17.25" customHeight="1" x14ac:dyDescent="0.2">
      <c r="A23" s="98"/>
      <c r="B23" s="125"/>
      <c r="C23" s="8"/>
      <c r="D23" s="8" t="s">
        <v>21</v>
      </c>
      <c r="E23" s="64"/>
      <c r="F23" s="79"/>
      <c r="G23" s="79"/>
      <c r="H23" s="42" t="s">
        <v>17</v>
      </c>
      <c r="I23" s="41" t="e">
        <f>+E23/E4/12</f>
        <v>#DIV/0!</v>
      </c>
      <c r="J23" s="43"/>
      <c r="K23" s="112"/>
    </row>
    <row r="24" spans="1:11" ht="11.25" x14ac:dyDescent="0.2">
      <c r="A24" s="30">
        <v>7</v>
      </c>
      <c r="B24" s="6">
        <v>3222</v>
      </c>
      <c r="C24" s="99" t="s">
        <v>22</v>
      </c>
      <c r="D24" s="100"/>
      <c r="E24" s="64"/>
      <c r="F24" s="64"/>
      <c r="G24" s="55" t="e">
        <f>+F24/E24</f>
        <v>#DIV/0!</v>
      </c>
      <c r="H24" s="42"/>
      <c r="I24" s="47"/>
      <c r="J24" s="43"/>
      <c r="K24" s="72"/>
    </row>
    <row r="25" spans="1:11" ht="20.25" customHeight="1" x14ac:dyDescent="0.2">
      <c r="A25" s="97">
        <v>8</v>
      </c>
      <c r="B25" s="31">
        <v>3223</v>
      </c>
      <c r="C25" s="35" t="s">
        <v>51</v>
      </c>
      <c r="D25" s="35"/>
      <c r="E25" s="66"/>
      <c r="F25" s="68"/>
      <c r="G25" s="55" t="e">
        <f>+F25/E25</f>
        <v>#DIV/0!</v>
      </c>
      <c r="H25" s="45"/>
      <c r="I25" s="48"/>
      <c r="J25" s="46"/>
      <c r="K25" s="83"/>
    </row>
    <row r="26" spans="1:11" ht="22.5" customHeight="1" x14ac:dyDescent="0.2">
      <c r="A26" s="97"/>
      <c r="B26" s="6"/>
      <c r="C26" s="7"/>
      <c r="D26" s="7" t="s">
        <v>52</v>
      </c>
      <c r="E26" s="133">
        <f>+E25-E28</f>
        <v>0</v>
      </c>
      <c r="F26" s="133"/>
      <c r="G26" s="129" t="e">
        <f>+F26/E26</f>
        <v>#DIV/0!</v>
      </c>
      <c r="H26" s="42" t="s">
        <v>17</v>
      </c>
      <c r="I26" s="41" t="e">
        <f>+E26/E4/12</f>
        <v>#DIV/0!</v>
      </c>
      <c r="J26" s="43">
        <v>307</v>
      </c>
      <c r="K26" s="111"/>
    </row>
    <row r="27" spans="1:11" ht="22.5" customHeight="1" x14ac:dyDescent="0.2">
      <c r="A27" s="97"/>
      <c r="B27" s="6"/>
      <c r="C27" s="7"/>
      <c r="D27" s="7" t="s">
        <v>52</v>
      </c>
      <c r="E27" s="134"/>
      <c r="F27" s="134"/>
      <c r="G27" s="130"/>
      <c r="H27" s="42" t="s">
        <v>23</v>
      </c>
      <c r="I27" s="41" t="e">
        <f>+E26/E6/12</f>
        <v>#DIV/0!</v>
      </c>
      <c r="J27" s="43"/>
      <c r="K27" s="112"/>
    </row>
    <row r="28" spans="1:11" ht="17.25" customHeight="1" x14ac:dyDescent="0.2">
      <c r="A28" s="98"/>
      <c r="B28" s="6">
        <v>32234</v>
      </c>
      <c r="C28" s="99" t="s">
        <v>24</v>
      </c>
      <c r="D28" s="100"/>
      <c r="E28" s="64"/>
      <c r="F28" s="47"/>
      <c r="G28" s="55"/>
      <c r="H28" s="49"/>
      <c r="I28" s="47"/>
      <c r="J28" s="43"/>
      <c r="K28" s="113"/>
    </row>
    <row r="29" spans="1:11" ht="28.5" customHeight="1" x14ac:dyDescent="0.2">
      <c r="A29" s="96" t="s">
        <v>59</v>
      </c>
      <c r="B29" s="6">
        <v>32243</v>
      </c>
      <c r="C29" s="99" t="s">
        <v>53</v>
      </c>
      <c r="D29" s="100"/>
      <c r="E29" s="64"/>
      <c r="F29" s="47"/>
      <c r="G29" s="55"/>
      <c r="H29" s="131" t="s">
        <v>58</v>
      </c>
      <c r="I29" s="116" t="e">
        <f>SUM(E29:E33)/E8</f>
        <v>#DIV/0!</v>
      </c>
      <c r="J29" s="116"/>
      <c r="K29" s="114"/>
    </row>
    <row r="30" spans="1:11" ht="15" customHeight="1" x14ac:dyDescent="0.2">
      <c r="A30" s="97"/>
      <c r="B30" s="6">
        <v>32252</v>
      </c>
      <c r="C30" s="99" t="s">
        <v>54</v>
      </c>
      <c r="D30" s="100"/>
      <c r="E30" s="64"/>
      <c r="F30" s="47"/>
      <c r="G30" s="55"/>
      <c r="H30" s="132"/>
      <c r="I30" s="117"/>
      <c r="J30" s="117"/>
      <c r="K30" s="114"/>
    </row>
    <row r="31" spans="1:11" ht="21.75" customHeight="1" x14ac:dyDescent="0.2">
      <c r="A31" s="97"/>
      <c r="B31" s="6">
        <v>32323</v>
      </c>
      <c r="C31" s="99" t="s">
        <v>56</v>
      </c>
      <c r="D31" s="100"/>
      <c r="E31" s="64"/>
      <c r="F31" s="47"/>
      <c r="G31" s="55"/>
      <c r="H31" s="132"/>
      <c r="I31" s="117"/>
      <c r="J31" s="117"/>
      <c r="K31" s="114"/>
    </row>
    <row r="32" spans="1:11" ht="18" customHeight="1" x14ac:dyDescent="0.2">
      <c r="A32" s="97"/>
      <c r="B32" s="6">
        <v>32394</v>
      </c>
      <c r="C32" s="99" t="s">
        <v>55</v>
      </c>
      <c r="D32" s="100"/>
      <c r="E32" s="64"/>
      <c r="F32" s="47"/>
      <c r="G32" s="55"/>
      <c r="H32" s="132"/>
      <c r="I32" s="117"/>
      <c r="J32" s="117"/>
      <c r="K32" s="114"/>
    </row>
    <row r="33" spans="1:11" ht="21.75" customHeight="1" x14ac:dyDescent="0.2">
      <c r="A33" s="97"/>
      <c r="B33" s="27">
        <v>32921</v>
      </c>
      <c r="C33" s="101" t="s">
        <v>57</v>
      </c>
      <c r="D33" s="102"/>
      <c r="E33" s="65"/>
      <c r="F33" s="84"/>
      <c r="G33" s="80"/>
      <c r="H33" s="132"/>
      <c r="I33" s="117"/>
      <c r="J33" s="117"/>
      <c r="K33" s="114"/>
    </row>
    <row r="34" spans="1:11" ht="21.75" customHeight="1" x14ac:dyDescent="0.2">
      <c r="A34" s="96">
        <v>9</v>
      </c>
      <c r="B34" s="6">
        <v>3225</v>
      </c>
      <c r="C34" s="25" t="s">
        <v>75</v>
      </c>
      <c r="D34" s="26"/>
      <c r="E34" s="64"/>
      <c r="F34" s="64"/>
      <c r="G34" s="55" t="e">
        <f>+F34/E34</f>
        <v>#DIV/0!</v>
      </c>
      <c r="H34" s="50"/>
      <c r="I34" s="41"/>
      <c r="J34" s="47"/>
      <c r="K34" s="85"/>
    </row>
    <row r="35" spans="1:11" ht="18" customHeight="1" x14ac:dyDescent="0.2">
      <c r="A35" s="98"/>
      <c r="B35" s="31">
        <v>32251</v>
      </c>
      <c r="C35" s="127" t="s">
        <v>25</v>
      </c>
      <c r="D35" s="128"/>
      <c r="E35" s="86">
        <f>+E34-E30</f>
        <v>0</v>
      </c>
      <c r="F35" s="86"/>
      <c r="G35" s="81"/>
      <c r="H35" s="45" t="s">
        <v>17</v>
      </c>
      <c r="I35" s="48" t="e">
        <f>+E35/E4/12</f>
        <v>#DIV/0!</v>
      </c>
      <c r="J35" s="46">
        <v>10</v>
      </c>
      <c r="K35" s="74"/>
    </row>
    <row r="36" spans="1:11" ht="18" x14ac:dyDescent="0.2">
      <c r="A36" s="28">
        <v>10</v>
      </c>
      <c r="B36" s="36">
        <v>3227</v>
      </c>
      <c r="C36" s="32" t="s">
        <v>80</v>
      </c>
      <c r="D36" s="33"/>
      <c r="E36" s="66"/>
      <c r="F36" s="68"/>
      <c r="G36" s="55" t="e">
        <f>+F36/E36</f>
        <v>#DIV/0!</v>
      </c>
      <c r="H36" s="45"/>
      <c r="I36" s="48"/>
      <c r="J36" s="46"/>
      <c r="K36" s="75"/>
    </row>
    <row r="37" spans="1:11" ht="20.25" customHeight="1" x14ac:dyDescent="0.2">
      <c r="A37" s="96">
        <v>11</v>
      </c>
      <c r="B37" s="6">
        <v>3231</v>
      </c>
      <c r="C37" s="99" t="s">
        <v>26</v>
      </c>
      <c r="D37" s="100"/>
      <c r="E37" s="64"/>
      <c r="F37" s="64"/>
      <c r="G37" s="55" t="e">
        <f>+F37/E37</f>
        <v>#DIV/0!</v>
      </c>
      <c r="H37" s="42" t="s">
        <v>17</v>
      </c>
      <c r="I37" s="41" t="e">
        <f>+E37/E4/12</f>
        <v>#DIV/0!</v>
      </c>
      <c r="J37" s="43">
        <v>307</v>
      </c>
      <c r="K37" s="111"/>
    </row>
    <row r="38" spans="1:11" ht="17.25" customHeight="1" x14ac:dyDescent="0.2">
      <c r="A38" s="97"/>
      <c r="B38" s="6">
        <v>32311</v>
      </c>
      <c r="C38" s="7" t="s">
        <v>27</v>
      </c>
      <c r="D38" s="8"/>
      <c r="E38" s="64"/>
      <c r="F38" s="47"/>
      <c r="G38" s="55"/>
      <c r="H38" s="42"/>
      <c r="I38" s="47"/>
      <c r="J38" s="43"/>
      <c r="K38" s="115"/>
    </row>
    <row r="39" spans="1:11" ht="18" x14ac:dyDescent="0.2">
      <c r="A39" s="97"/>
      <c r="B39" s="6"/>
      <c r="C39" s="8"/>
      <c r="D39" s="8" t="s">
        <v>28</v>
      </c>
      <c r="E39" s="64"/>
      <c r="F39" s="47"/>
      <c r="G39" s="79"/>
      <c r="H39" s="42" t="s">
        <v>17</v>
      </c>
      <c r="I39" s="41" t="e">
        <f>+E39/E4/12</f>
        <v>#DIV/0!</v>
      </c>
      <c r="J39" s="43">
        <v>127.5</v>
      </c>
      <c r="K39" s="115"/>
    </row>
    <row r="40" spans="1:11" ht="18" x14ac:dyDescent="0.2">
      <c r="A40" s="97"/>
      <c r="B40" s="6"/>
      <c r="C40" s="8"/>
      <c r="D40" s="8" t="s">
        <v>29</v>
      </c>
      <c r="E40" s="64"/>
      <c r="F40" s="47"/>
      <c r="G40" s="79"/>
      <c r="H40" s="42" t="s">
        <v>30</v>
      </c>
      <c r="I40" s="41" t="e">
        <f>+E40/E11/12</f>
        <v>#DIV/0!</v>
      </c>
      <c r="J40" s="43">
        <v>75</v>
      </c>
      <c r="K40" s="115"/>
    </row>
    <row r="41" spans="1:11" ht="21" customHeight="1" x14ac:dyDescent="0.2">
      <c r="A41" s="97"/>
      <c r="B41" s="6">
        <v>32313</v>
      </c>
      <c r="C41" s="99" t="s">
        <v>31</v>
      </c>
      <c r="D41" s="100"/>
      <c r="E41" s="64"/>
      <c r="F41" s="47"/>
      <c r="G41" s="79"/>
      <c r="H41" s="42" t="s">
        <v>17</v>
      </c>
      <c r="I41" s="41" t="e">
        <f>+E41/E4/12</f>
        <v>#DIV/0!</v>
      </c>
      <c r="J41" s="43"/>
      <c r="K41" s="115"/>
    </row>
    <row r="42" spans="1:11" ht="21.75" customHeight="1" x14ac:dyDescent="0.2">
      <c r="A42" s="98"/>
      <c r="B42" s="6">
        <v>32319</v>
      </c>
      <c r="C42" s="99" t="s">
        <v>32</v>
      </c>
      <c r="D42" s="100"/>
      <c r="E42" s="64"/>
      <c r="F42" s="47"/>
      <c r="G42" s="79"/>
      <c r="H42" s="42"/>
      <c r="I42" s="47"/>
      <c r="J42" s="43"/>
      <c r="K42" s="112"/>
    </row>
    <row r="43" spans="1:11" ht="21.75" customHeight="1" x14ac:dyDescent="0.2">
      <c r="A43" s="96">
        <v>12</v>
      </c>
      <c r="B43" s="6">
        <v>3224</v>
      </c>
      <c r="C43" s="99" t="s">
        <v>65</v>
      </c>
      <c r="D43" s="100"/>
      <c r="E43" s="64"/>
      <c r="F43" s="64"/>
      <c r="G43" s="55" t="e">
        <f>+F43/E43</f>
        <v>#DIV/0!</v>
      </c>
      <c r="H43" s="42"/>
      <c r="I43" s="47"/>
      <c r="J43" s="43"/>
      <c r="K43" s="87"/>
    </row>
    <row r="44" spans="1:11" ht="31.5" customHeight="1" x14ac:dyDescent="0.2">
      <c r="A44" s="97"/>
      <c r="B44" s="6"/>
      <c r="C44" s="8"/>
      <c r="D44" s="8" t="s">
        <v>66</v>
      </c>
      <c r="E44" s="47">
        <f>+E43-E29</f>
        <v>0</v>
      </c>
      <c r="F44" s="47"/>
      <c r="G44" s="79"/>
      <c r="H44" s="42"/>
      <c r="I44" s="47"/>
      <c r="J44" s="43"/>
      <c r="K44" s="74"/>
    </row>
    <row r="45" spans="1:11" ht="21.75" customHeight="1" x14ac:dyDescent="0.2">
      <c r="A45" s="97"/>
      <c r="B45" s="6">
        <v>3232</v>
      </c>
      <c r="C45" s="99" t="s">
        <v>64</v>
      </c>
      <c r="D45" s="100"/>
      <c r="E45" s="64"/>
      <c r="F45" s="64"/>
      <c r="G45" s="55" t="e">
        <f>+F45/E45</f>
        <v>#DIV/0!</v>
      </c>
      <c r="H45" s="42"/>
      <c r="I45" s="47"/>
      <c r="J45" s="43"/>
      <c r="K45" s="88"/>
    </row>
    <row r="46" spans="1:11" ht="30.75" customHeight="1" x14ac:dyDescent="0.2">
      <c r="A46" s="98"/>
      <c r="B46" s="6"/>
      <c r="C46" s="8"/>
      <c r="D46" s="8" t="s">
        <v>66</v>
      </c>
      <c r="E46" s="47">
        <f>+E45-E31</f>
        <v>0</v>
      </c>
      <c r="F46" s="47"/>
      <c r="G46" s="79"/>
      <c r="H46" s="42"/>
      <c r="I46" s="47"/>
      <c r="J46" s="43"/>
      <c r="K46" s="74"/>
    </row>
    <row r="47" spans="1:11" ht="23.25" customHeight="1" x14ac:dyDescent="0.2">
      <c r="A47" s="30">
        <v>13</v>
      </c>
      <c r="B47" s="6">
        <v>3233</v>
      </c>
      <c r="C47" s="99" t="s">
        <v>33</v>
      </c>
      <c r="D47" s="100"/>
      <c r="E47" s="64"/>
      <c r="F47" s="64"/>
      <c r="G47" s="55" t="e">
        <f>+F47/E47</f>
        <v>#DIV/0!</v>
      </c>
      <c r="H47" s="42" t="s">
        <v>17</v>
      </c>
      <c r="I47" s="41" t="e">
        <f>+E47/E4/12</f>
        <v>#DIV/0!</v>
      </c>
      <c r="J47" s="43">
        <v>65</v>
      </c>
      <c r="K47" s="72"/>
    </row>
    <row r="48" spans="1:11" ht="20.25" customHeight="1" x14ac:dyDescent="0.2">
      <c r="A48" s="96">
        <v>14</v>
      </c>
      <c r="B48" s="124">
        <v>3234</v>
      </c>
      <c r="C48" s="101" t="s">
        <v>34</v>
      </c>
      <c r="D48" s="102"/>
      <c r="E48" s="103"/>
      <c r="F48" s="103"/>
      <c r="G48" s="129" t="e">
        <v>#DIV/0!</v>
      </c>
      <c r="H48" s="42" t="s">
        <v>23</v>
      </c>
      <c r="I48" s="41" t="e">
        <f>+E48/E6/12</f>
        <v>#DIV/0!</v>
      </c>
      <c r="J48" s="43">
        <v>6</v>
      </c>
      <c r="K48" s="111"/>
    </row>
    <row r="49" spans="1:11" ht="18" x14ac:dyDescent="0.2">
      <c r="A49" s="98"/>
      <c r="B49" s="125"/>
      <c r="C49" s="127"/>
      <c r="D49" s="128"/>
      <c r="E49" s="104"/>
      <c r="F49" s="104"/>
      <c r="G49" s="130"/>
      <c r="H49" s="42" t="s">
        <v>17</v>
      </c>
      <c r="I49" s="41" t="e">
        <f>+E48/E4/12</f>
        <v>#DIV/0!</v>
      </c>
      <c r="J49" s="43">
        <v>195</v>
      </c>
      <c r="K49" s="112"/>
    </row>
    <row r="50" spans="1:11" ht="19.5" customHeight="1" x14ac:dyDescent="0.2">
      <c r="A50" s="96">
        <v>15</v>
      </c>
      <c r="B50" s="6">
        <v>3235</v>
      </c>
      <c r="C50" s="37" t="s">
        <v>35</v>
      </c>
      <c r="D50" s="38"/>
      <c r="E50" s="64"/>
      <c r="F50" s="64"/>
      <c r="G50" s="55" t="e">
        <f>+F50/E50</f>
        <v>#DIV/0!</v>
      </c>
      <c r="H50" s="42"/>
      <c r="I50" s="47"/>
      <c r="J50" s="43"/>
      <c r="K50" s="111"/>
    </row>
    <row r="51" spans="1:11" ht="23.25" customHeight="1" x14ac:dyDescent="0.2">
      <c r="A51" s="97"/>
      <c r="B51" s="124">
        <v>32352</v>
      </c>
      <c r="C51" s="101" t="s">
        <v>36</v>
      </c>
      <c r="D51" s="102"/>
      <c r="E51" s="103"/>
      <c r="F51" s="116"/>
      <c r="G51" s="105"/>
      <c r="H51" s="42" t="s">
        <v>23</v>
      </c>
      <c r="I51" s="41" t="e">
        <f>+E51/E6/12</f>
        <v>#DIV/0!</v>
      </c>
      <c r="J51" s="43"/>
      <c r="K51" s="115"/>
    </row>
    <row r="52" spans="1:11" ht="16.5" customHeight="1" x14ac:dyDescent="0.2">
      <c r="A52" s="98"/>
      <c r="B52" s="125"/>
      <c r="C52" s="127"/>
      <c r="D52" s="128"/>
      <c r="E52" s="104"/>
      <c r="F52" s="135"/>
      <c r="G52" s="106"/>
      <c r="H52" s="42" t="s">
        <v>50</v>
      </c>
      <c r="I52" s="41" t="e">
        <f>+I51/7.6</f>
        <v>#DIV/0!</v>
      </c>
      <c r="J52" s="43">
        <v>9</v>
      </c>
      <c r="K52" s="112"/>
    </row>
    <row r="53" spans="1:11" ht="33" customHeight="1" x14ac:dyDescent="0.2">
      <c r="A53" s="96">
        <v>16</v>
      </c>
      <c r="B53" s="6">
        <v>3236</v>
      </c>
      <c r="C53" s="99" t="s">
        <v>37</v>
      </c>
      <c r="D53" s="100"/>
      <c r="E53" s="64"/>
      <c r="F53" s="64"/>
      <c r="G53" s="55" t="e">
        <f>+F53/E53</f>
        <v>#DIV/0!</v>
      </c>
      <c r="H53" s="49"/>
      <c r="I53" s="47"/>
      <c r="J53" s="43"/>
      <c r="K53" s="72"/>
    </row>
    <row r="54" spans="1:11" ht="18" x14ac:dyDescent="0.2">
      <c r="A54" s="98"/>
      <c r="B54" s="6">
        <v>32361</v>
      </c>
      <c r="C54" s="99" t="s">
        <v>38</v>
      </c>
      <c r="D54" s="100"/>
      <c r="E54" s="64"/>
      <c r="F54" s="47"/>
      <c r="G54" s="79"/>
      <c r="H54" s="42" t="s">
        <v>17</v>
      </c>
      <c r="I54" s="41" t="e">
        <f>+E54/E4</f>
        <v>#DIV/0!</v>
      </c>
      <c r="J54" s="43">
        <v>173</v>
      </c>
      <c r="K54" s="72"/>
    </row>
    <row r="55" spans="1:11" ht="24" customHeight="1" x14ac:dyDescent="0.2">
      <c r="A55" s="96">
        <v>17</v>
      </c>
      <c r="B55" s="6">
        <v>3237</v>
      </c>
      <c r="C55" s="99" t="s">
        <v>39</v>
      </c>
      <c r="D55" s="100"/>
      <c r="E55" s="64"/>
      <c r="F55" s="64"/>
      <c r="G55" s="55" t="e">
        <f>+F55/E55</f>
        <v>#DIV/0!</v>
      </c>
      <c r="H55" s="49"/>
      <c r="I55" s="47"/>
      <c r="J55" s="43"/>
      <c r="K55" s="72"/>
    </row>
    <row r="56" spans="1:11" ht="27" x14ac:dyDescent="0.2">
      <c r="A56" s="97"/>
      <c r="B56" s="6" t="s">
        <v>60</v>
      </c>
      <c r="C56" s="8"/>
      <c r="D56" s="8" t="s">
        <v>61</v>
      </c>
      <c r="E56" s="64"/>
      <c r="F56" s="47"/>
      <c r="G56" s="79"/>
      <c r="H56" s="42" t="s">
        <v>17</v>
      </c>
      <c r="I56" s="51" t="e">
        <f>+E56/E57</f>
        <v>#DIV/0!</v>
      </c>
      <c r="J56" s="51">
        <v>0.02</v>
      </c>
      <c r="K56" s="111"/>
    </row>
    <row r="57" spans="1:11" ht="18.75" customHeight="1" x14ac:dyDescent="0.2">
      <c r="A57" s="98"/>
      <c r="B57" s="6" t="s">
        <v>62</v>
      </c>
      <c r="C57" s="8"/>
      <c r="D57" s="8" t="s">
        <v>63</v>
      </c>
      <c r="E57" s="64"/>
      <c r="F57" s="47"/>
      <c r="G57" s="79"/>
      <c r="H57" s="49"/>
      <c r="I57" s="47"/>
      <c r="J57" s="43"/>
      <c r="K57" s="112"/>
    </row>
    <row r="58" spans="1:11" ht="11.25" x14ac:dyDescent="0.2">
      <c r="A58" s="30">
        <v>18</v>
      </c>
      <c r="B58" s="6">
        <v>3238</v>
      </c>
      <c r="C58" s="99" t="s">
        <v>40</v>
      </c>
      <c r="D58" s="100"/>
      <c r="E58" s="64"/>
      <c r="F58" s="64"/>
      <c r="G58" s="55" t="e">
        <f>+F58/E58</f>
        <v>#DIV/0!</v>
      </c>
      <c r="H58" s="49"/>
      <c r="I58" s="47"/>
      <c r="J58" s="43"/>
      <c r="K58" s="72"/>
    </row>
    <row r="59" spans="1:11" ht="23.25" customHeight="1" x14ac:dyDescent="0.2">
      <c r="A59" s="30">
        <v>19</v>
      </c>
      <c r="B59" s="6">
        <v>3239</v>
      </c>
      <c r="C59" s="99" t="s">
        <v>41</v>
      </c>
      <c r="D59" s="100"/>
      <c r="E59" s="64"/>
      <c r="F59" s="64"/>
      <c r="G59" s="55" t="e">
        <f t="shared" ref="G59:G67" si="0">+F59/E59</f>
        <v>#DIV/0!</v>
      </c>
      <c r="H59" s="49"/>
      <c r="I59" s="47"/>
      <c r="J59" s="43"/>
      <c r="K59" s="72"/>
    </row>
    <row r="60" spans="1:11" ht="23.25" customHeight="1" x14ac:dyDescent="0.2">
      <c r="A60" s="30">
        <v>20</v>
      </c>
      <c r="B60" s="6">
        <v>3241</v>
      </c>
      <c r="C60" s="99" t="s">
        <v>81</v>
      </c>
      <c r="D60" s="100"/>
      <c r="E60" s="64"/>
      <c r="F60" s="64"/>
      <c r="G60" s="55" t="e">
        <f t="shared" si="0"/>
        <v>#DIV/0!</v>
      </c>
      <c r="H60" s="49"/>
      <c r="I60" s="47"/>
      <c r="J60" s="43"/>
      <c r="K60" s="74"/>
    </row>
    <row r="61" spans="1:11" ht="24" customHeight="1" x14ac:dyDescent="0.2">
      <c r="A61" s="30">
        <v>21</v>
      </c>
      <c r="B61" s="6">
        <v>3291</v>
      </c>
      <c r="C61" s="99" t="s">
        <v>42</v>
      </c>
      <c r="D61" s="100"/>
      <c r="E61" s="64"/>
      <c r="F61" s="64"/>
      <c r="G61" s="55" t="e">
        <f t="shared" si="0"/>
        <v>#DIV/0!</v>
      </c>
      <c r="H61" s="49"/>
      <c r="I61" s="47"/>
      <c r="J61" s="43"/>
      <c r="K61" s="72"/>
    </row>
    <row r="62" spans="1:11" ht="33.75" customHeight="1" x14ac:dyDescent="0.2">
      <c r="A62" s="30">
        <v>22</v>
      </c>
      <c r="B62" s="6">
        <v>3292</v>
      </c>
      <c r="C62" s="99" t="s">
        <v>82</v>
      </c>
      <c r="D62" s="100"/>
      <c r="E62" s="64"/>
      <c r="F62" s="64"/>
      <c r="G62" s="55" t="e">
        <f t="shared" si="0"/>
        <v>#DIV/0!</v>
      </c>
      <c r="H62" s="49"/>
      <c r="I62" s="47"/>
      <c r="J62" s="43"/>
      <c r="K62" s="111"/>
    </row>
    <row r="63" spans="1:11" ht="27" x14ac:dyDescent="0.2">
      <c r="A63" s="30"/>
      <c r="B63" s="6"/>
      <c r="C63" s="8"/>
      <c r="D63" s="8" t="s">
        <v>89</v>
      </c>
      <c r="E63" s="47">
        <f>+E62-E33</f>
        <v>0</v>
      </c>
      <c r="F63" s="55"/>
      <c r="G63" s="55"/>
      <c r="H63" s="49"/>
      <c r="I63" s="47"/>
      <c r="J63" s="43"/>
      <c r="K63" s="112"/>
    </row>
    <row r="64" spans="1:11" ht="21.75" customHeight="1" x14ac:dyDescent="0.2">
      <c r="A64" s="30">
        <v>23</v>
      </c>
      <c r="B64" s="6">
        <v>3293</v>
      </c>
      <c r="C64" s="99" t="s">
        <v>43</v>
      </c>
      <c r="D64" s="100"/>
      <c r="E64" s="64"/>
      <c r="F64" s="64"/>
      <c r="G64" s="55" t="e">
        <f t="shared" si="0"/>
        <v>#DIV/0!</v>
      </c>
      <c r="H64" s="42" t="s">
        <v>17</v>
      </c>
      <c r="I64" s="41" t="e">
        <f>+E64/E4/12</f>
        <v>#DIV/0!</v>
      </c>
      <c r="J64" s="43">
        <v>26</v>
      </c>
      <c r="K64" s="72"/>
    </row>
    <row r="65" spans="1:11" ht="11.25" x14ac:dyDescent="0.2">
      <c r="A65" s="30">
        <v>24</v>
      </c>
      <c r="B65" s="6">
        <v>3294</v>
      </c>
      <c r="C65" s="99" t="s">
        <v>44</v>
      </c>
      <c r="D65" s="100"/>
      <c r="E65" s="64"/>
      <c r="F65" s="64"/>
      <c r="G65" s="55" t="e">
        <f t="shared" si="0"/>
        <v>#DIV/0!</v>
      </c>
      <c r="H65" s="49"/>
      <c r="I65" s="47"/>
      <c r="J65" s="43"/>
      <c r="K65" s="76"/>
    </row>
    <row r="66" spans="1:11" ht="23.25" customHeight="1" x14ac:dyDescent="0.2">
      <c r="A66" s="30">
        <v>25</v>
      </c>
      <c r="B66" s="6">
        <v>3295</v>
      </c>
      <c r="C66" s="99" t="s">
        <v>45</v>
      </c>
      <c r="D66" s="100"/>
      <c r="E66" s="64"/>
      <c r="F66" s="64"/>
      <c r="G66" s="55" t="e">
        <f t="shared" si="0"/>
        <v>#DIV/0!</v>
      </c>
      <c r="H66" s="49"/>
      <c r="I66" s="47"/>
      <c r="J66" s="43"/>
      <c r="K66" s="72"/>
    </row>
    <row r="67" spans="1:11" ht="23.25" customHeight="1" x14ac:dyDescent="0.2">
      <c r="A67" s="30">
        <v>26</v>
      </c>
      <c r="B67" s="6">
        <v>3296</v>
      </c>
      <c r="C67" s="99" t="s">
        <v>83</v>
      </c>
      <c r="D67" s="100"/>
      <c r="E67" s="64"/>
      <c r="F67" s="64"/>
      <c r="G67" s="55" t="e">
        <f t="shared" si="0"/>
        <v>#DIV/0!</v>
      </c>
      <c r="H67" s="49"/>
      <c r="I67" s="47"/>
      <c r="J67" s="43"/>
      <c r="K67" s="72"/>
    </row>
    <row r="68" spans="1:11" ht="23.25" customHeight="1" thickBot="1" x14ac:dyDescent="0.25">
      <c r="A68" s="39">
        <v>27</v>
      </c>
      <c r="B68" s="40">
        <v>3299</v>
      </c>
      <c r="C68" s="118" t="s">
        <v>46</v>
      </c>
      <c r="D68" s="119"/>
      <c r="E68" s="67"/>
      <c r="F68" s="67"/>
      <c r="G68" s="82" t="e">
        <f>+F68/E68</f>
        <v>#DIV/0!</v>
      </c>
      <c r="H68" s="53"/>
      <c r="I68" s="52"/>
      <c r="J68" s="54"/>
      <c r="K68" s="77"/>
    </row>
    <row r="69" spans="1:11" s="9" customFormat="1" x14ac:dyDescent="0.2">
      <c r="A69" s="10"/>
      <c r="B69" s="2"/>
      <c r="E69" s="11"/>
      <c r="F69" s="11"/>
      <c r="G69" s="11"/>
      <c r="H69" s="11"/>
      <c r="I69" s="11"/>
      <c r="J69" s="12"/>
      <c r="K69" s="18"/>
    </row>
    <row r="70" spans="1:11" s="9" customFormat="1" x14ac:dyDescent="0.2">
      <c r="A70" s="10"/>
      <c r="B70" s="2"/>
      <c r="J70" s="13"/>
      <c r="K70" s="18"/>
    </row>
    <row r="71" spans="1:11" s="9" customFormat="1" x14ac:dyDescent="0.2">
      <c r="A71" s="10"/>
      <c r="B71" s="2"/>
      <c r="J71" s="13"/>
      <c r="K71" s="18"/>
    </row>
    <row r="72" spans="1:11" s="9" customFormat="1" x14ac:dyDescent="0.2">
      <c r="A72" s="10"/>
      <c r="B72" s="2"/>
      <c r="J72" s="13"/>
      <c r="K72" s="18"/>
    </row>
    <row r="73" spans="1:11" s="9" customFormat="1" x14ac:dyDescent="0.2">
      <c r="A73" s="10"/>
      <c r="B73" s="2"/>
      <c r="J73" s="13"/>
      <c r="K73" s="18"/>
    </row>
    <row r="74" spans="1:11" s="9" customFormat="1" x14ac:dyDescent="0.2">
      <c r="A74" s="10"/>
      <c r="B74" s="2"/>
      <c r="J74" s="13"/>
      <c r="K74" s="18"/>
    </row>
    <row r="75" spans="1:11" s="9" customFormat="1" x14ac:dyDescent="0.2">
      <c r="A75" s="10"/>
      <c r="B75" s="2"/>
      <c r="J75" s="13"/>
      <c r="K75" s="18"/>
    </row>
    <row r="76" spans="1:11" s="9" customFormat="1" x14ac:dyDescent="0.2">
      <c r="A76" s="10"/>
      <c r="B76" s="2"/>
      <c r="J76" s="13"/>
      <c r="K76" s="18"/>
    </row>
    <row r="77" spans="1:11" s="9" customFormat="1" x14ac:dyDescent="0.2">
      <c r="A77" s="10"/>
      <c r="B77" s="2"/>
      <c r="J77" s="13"/>
      <c r="K77" s="18"/>
    </row>
    <row r="78" spans="1:11" s="9" customFormat="1" x14ac:dyDescent="0.2">
      <c r="A78" s="10"/>
      <c r="B78" s="10"/>
      <c r="J78" s="13"/>
      <c r="K78" s="18"/>
    </row>
  </sheetData>
  <sheetProtection selectLockedCells="1"/>
  <mergeCells count="84">
    <mergeCell ref="B8:D8"/>
    <mergeCell ref="A21:A23"/>
    <mergeCell ref="A25:A28"/>
    <mergeCell ref="A53:A54"/>
    <mergeCell ref="E26:E27"/>
    <mergeCell ref="C14:D14"/>
    <mergeCell ref="C16:D16"/>
    <mergeCell ref="C41:D41"/>
    <mergeCell ref="C48:D49"/>
    <mergeCell ref="C51:D52"/>
    <mergeCell ref="K62:K63"/>
    <mergeCell ref="C65:D65"/>
    <mergeCell ref="K17:K19"/>
    <mergeCell ref="K21:K23"/>
    <mergeCell ref="F48:F49"/>
    <mergeCell ref="G48:G49"/>
    <mergeCell ref="H29:H33"/>
    <mergeCell ref="F26:F27"/>
    <mergeCell ref="G26:G27"/>
    <mergeCell ref="F51:F52"/>
    <mergeCell ref="C66:D66"/>
    <mergeCell ref="C58:D58"/>
    <mergeCell ref="B21:B23"/>
    <mergeCell ref="A17:A19"/>
    <mergeCell ref="A34:A35"/>
    <mergeCell ref="C18:D18"/>
    <mergeCell ref="C35:D35"/>
    <mergeCell ref="C20:D20"/>
    <mergeCell ref="C17:D17"/>
    <mergeCell ref="C61:D61"/>
    <mergeCell ref="C64:D64"/>
    <mergeCell ref="A43:A46"/>
    <mergeCell ref="A48:A49"/>
    <mergeCell ref="A29:A33"/>
    <mergeCell ref="A50:A52"/>
    <mergeCell ref="C45:D45"/>
    <mergeCell ref="C68:D68"/>
    <mergeCell ref="C13:D13"/>
    <mergeCell ref="B11:D11"/>
    <mergeCell ref="C12:D12"/>
    <mergeCell ref="C15:D15"/>
    <mergeCell ref="B48:B49"/>
    <mergeCell ref="B51:B52"/>
    <mergeCell ref="C59:D59"/>
    <mergeCell ref="C37:D37"/>
    <mergeCell ref="C42:D42"/>
    <mergeCell ref="C47:D47"/>
    <mergeCell ref="C53:D53"/>
    <mergeCell ref="C54:D54"/>
    <mergeCell ref="C55:D55"/>
    <mergeCell ref="C67:D67"/>
    <mergeCell ref="C21:D21"/>
    <mergeCell ref="A1:K1"/>
    <mergeCell ref="F3:J3"/>
    <mergeCell ref="F5:H5"/>
    <mergeCell ref="F6:H6"/>
    <mergeCell ref="K56:K57"/>
    <mergeCell ref="K28:K33"/>
    <mergeCell ref="K26:K27"/>
    <mergeCell ref="K37:K42"/>
    <mergeCell ref="K48:K49"/>
    <mergeCell ref="K50:K52"/>
    <mergeCell ref="J29:J33"/>
    <mergeCell ref="B4:D4"/>
    <mergeCell ref="B5:D5"/>
    <mergeCell ref="B6:D6"/>
    <mergeCell ref="I29:I33"/>
    <mergeCell ref="C24:D24"/>
    <mergeCell ref="K4:K11"/>
    <mergeCell ref="B7:D7"/>
    <mergeCell ref="A55:A57"/>
    <mergeCell ref="C60:D60"/>
    <mergeCell ref="C62:D62"/>
    <mergeCell ref="C33:D33"/>
    <mergeCell ref="C32:D32"/>
    <mergeCell ref="C31:D31"/>
    <mergeCell ref="C30:D30"/>
    <mergeCell ref="C29:D29"/>
    <mergeCell ref="C28:D28"/>
    <mergeCell ref="E48:E49"/>
    <mergeCell ref="E51:E52"/>
    <mergeCell ref="C43:D43"/>
    <mergeCell ref="G51:G52"/>
    <mergeCell ref="A37:A42"/>
  </mergeCells>
  <conditionalFormatting sqref="I18">
    <cfRule type="cellIs" dxfId="47" priority="312" operator="greaterThan">
      <formula>$J$15</formula>
    </cfRule>
  </conditionalFormatting>
  <conditionalFormatting sqref="I18">
    <cfRule type="cellIs" dxfId="46" priority="310" operator="greaterThan">
      <formula>35</formula>
    </cfRule>
  </conditionalFormatting>
  <conditionalFormatting sqref="I27">
    <cfRule type="cellIs" dxfId="45" priority="170" operator="greaterThan">
      <formula>$J$22</formula>
    </cfRule>
    <cfRule type="cellIs" dxfId="44" priority="171" operator="greaterThan">
      <formula>23</formula>
    </cfRule>
    <cfRule type="cellIs" dxfId="43" priority="173" operator="greaterThan">
      <formula>$J$15</formula>
    </cfRule>
  </conditionalFormatting>
  <conditionalFormatting sqref="I27">
    <cfRule type="cellIs" dxfId="42" priority="172" operator="greaterThan">
      <formula>35</formula>
    </cfRule>
  </conditionalFormatting>
  <conditionalFormatting sqref="I56">
    <cfRule type="cellIs" dxfId="41" priority="138" operator="greaterThan">
      <formula>$J$22</formula>
    </cfRule>
    <cfRule type="cellIs" dxfId="40" priority="139" operator="greaterThan">
      <formula>23</formula>
    </cfRule>
    <cfRule type="cellIs" dxfId="39" priority="141" operator="greaterThan">
      <formula>$J$15</formula>
    </cfRule>
  </conditionalFormatting>
  <conditionalFormatting sqref="I56">
    <cfRule type="cellIs" dxfId="38" priority="140" operator="greaterThan">
      <formula>35</formula>
    </cfRule>
  </conditionalFormatting>
  <conditionalFormatting sqref="J56">
    <cfRule type="cellIs" dxfId="37" priority="81" operator="greaterThan">
      <formula>$J$22</formula>
    </cfRule>
    <cfRule type="cellIs" dxfId="36" priority="82" operator="greaterThan">
      <formula>23</formula>
    </cfRule>
    <cfRule type="cellIs" dxfId="35" priority="84" operator="greaterThan">
      <formula>$J$15</formula>
    </cfRule>
  </conditionalFormatting>
  <conditionalFormatting sqref="J56">
    <cfRule type="cellIs" dxfId="34" priority="83" operator="greaterThan">
      <formula>35</formula>
    </cfRule>
  </conditionalFormatting>
  <conditionalFormatting sqref="I14">
    <cfRule type="cellIs" dxfId="33" priority="79" operator="greaterThan">
      <formula>$J$15</formula>
    </cfRule>
  </conditionalFormatting>
  <conditionalFormatting sqref="J6">
    <cfRule type="cellIs" dxfId="32" priority="76" operator="greaterThan">
      <formula>#REF!</formula>
    </cfRule>
  </conditionalFormatting>
  <conditionalFormatting sqref="J5">
    <cfRule type="cellIs" dxfId="31" priority="75" operator="greaterThan">
      <formula>#REF!</formula>
    </cfRule>
  </conditionalFormatting>
  <conditionalFormatting sqref="I26">
    <cfRule type="cellIs" dxfId="30" priority="66" operator="greaterThan">
      <formula>$J$26</formula>
    </cfRule>
    <cfRule type="cellIs" dxfId="29" priority="74" operator="greaterThan">
      <formula>$J$26</formula>
    </cfRule>
  </conditionalFormatting>
  <conditionalFormatting sqref="I15:I16">
    <cfRule type="cellIs" dxfId="28" priority="71" operator="greaterThan">
      <formula>$J$15</formula>
    </cfRule>
  </conditionalFormatting>
  <conditionalFormatting sqref="I17">
    <cfRule type="cellIs" dxfId="27" priority="70" operator="greaterThan">
      <formula>$J$17</formula>
    </cfRule>
  </conditionalFormatting>
  <conditionalFormatting sqref="I21">
    <cfRule type="cellIs" dxfId="26" priority="69" operator="greaterThan">
      <formula>$J$21</formula>
    </cfRule>
  </conditionalFormatting>
  <conditionalFormatting sqref="I22">
    <cfRule type="cellIs" dxfId="25" priority="67" operator="greaterThan">
      <formula>$J$22</formula>
    </cfRule>
  </conditionalFormatting>
  <conditionalFormatting sqref="I35">
    <cfRule type="cellIs" dxfId="24" priority="65" operator="greaterThan">
      <formula>$J$35</formula>
    </cfRule>
  </conditionalFormatting>
  <conditionalFormatting sqref="I37">
    <cfRule type="cellIs" dxfId="23" priority="64" operator="greaterThan">
      <formula>$J$37</formula>
    </cfRule>
  </conditionalFormatting>
  <conditionalFormatting sqref="I39">
    <cfRule type="cellIs" dxfId="22" priority="63" operator="greaterThan">
      <formula>$J$39</formula>
    </cfRule>
  </conditionalFormatting>
  <conditionalFormatting sqref="I40">
    <cfRule type="cellIs" dxfId="21" priority="62" operator="greaterThan">
      <formula>$J$40</formula>
    </cfRule>
  </conditionalFormatting>
  <conditionalFormatting sqref="I41">
    <cfRule type="cellIs" dxfId="20" priority="61" operator="greaterThan">
      <formula>$J$40</formula>
    </cfRule>
  </conditionalFormatting>
  <conditionalFormatting sqref="I47">
    <cfRule type="cellIs" dxfId="19" priority="60" operator="greaterThan">
      <formula>$J$47</formula>
    </cfRule>
  </conditionalFormatting>
  <conditionalFormatting sqref="I48">
    <cfRule type="cellIs" dxfId="18" priority="59" operator="greaterThan">
      <formula>$J$48</formula>
    </cfRule>
  </conditionalFormatting>
  <conditionalFormatting sqref="I49">
    <cfRule type="cellIs" dxfId="17" priority="58" operator="greaterThan">
      <formula>$J$49</formula>
    </cfRule>
  </conditionalFormatting>
  <conditionalFormatting sqref="I52">
    <cfRule type="cellIs" dxfId="16" priority="57" operator="greaterThan">
      <formula>$J$52</formula>
    </cfRule>
  </conditionalFormatting>
  <conditionalFormatting sqref="I54">
    <cfRule type="cellIs" dxfId="15" priority="55" operator="greaterThan">
      <formula>$J$54</formula>
    </cfRule>
    <cfRule type="cellIs" dxfId="14" priority="56" operator="greaterThan">
      <formula>$J$54</formula>
    </cfRule>
  </conditionalFormatting>
  <conditionalFormatting sqref="I64">
    <cfRule type="cellIs" dxfId="13" priority="54" operator="greaterThan">
      <formula>$J$64</formula>
    </cfRule>
  </conditionalFormatting>
  <conditionalFormatting sqref="I20">
    <cfRule type="cellIs" dxfId="12" priority="48" operator="greaterThan">
      <formula>$J$15</formula>
    </cfRule>
  </conditionalFormatting>
  <conditionalFormatting sqref="G14:G15 G17:G19 G21:G25 G37:G51 G28:G35 G53:G68">
    <cfRule type="cellIs" dxfId="11" priority="32" operator="greaterThan">
      <formula>0.5</formula>
    </cfRule>
  </conditionalFormatting>
  <conditionalFormatting sqref="G68">
    <cfRule type="cellIs" dxfId="10" priority="22" operator="greaterThan">
      <formula>0.5</formula>
    </cfRule>
  </conditionalFormatting>
  <conditionalFormatting sqref="G14">
    <cfRule type="cellIs" dxfId="9" priority="18" operator="greaterThan">
      <formula>50</formula>
    </cfRule>
  </conditionalFormatting>
  <conditionalFormatting sqref="G16">
    <cfRule type="cellIs" dxfId="8" priority="17" operator="greaterThan">
      <formula>0.5</formula>
    </cfRule>
  </conditionalFormatting>
  <conditionalFormatting sqref="G20">
    <cfRule type="cellIs" dxfId="7" priority="16" operator="greaterThan">
      <formula>0.5</formula>
    </cfRule>
  </conditionalFormatting>
  <conditionalFormatting sqref="G36">
    <cfRule type="cellIs" dxfId="6" priority="15" operator="greaterThan">
      <formula>0.5</formula>
    </cfRule>
  </conditionalFormatting>
  <conditionalFormatting sqref="G14:G25 G28:G51 G53:G68">
    <cfRule type="cellIs" dxfId="5" priority="14" operator="greaterThan">
      <formula>0.5</formula>
    </cfRule>
  </conditionalFormatting>
  <conditionalFormatting sqref="I5">
    <cfRule type="cellIs" dxfId="4" priority="9" operator="greaterThan">
      <formula>$J$5</formula>
    </cfRule>
  </conditionalFormatting>
  <conditionalFormatting sqref="I6">
    <cfRule type="cellIs" dxfId="3" priority="8" operator="greaterThan">
      <formula>$J$6</formula>
    </cfRule>
  </conditionalFormatting>
  <conditionalFormatting sqref="G26:G27">
    <cfRule type="cellIs" dxfId="2" priority="3" operator="greaterThan">
      <formula>0.5</formula>
    </cfRule>
  </conditionalFormatting>
  <conditionalFormatting sqref="F63">
    <cfRule type="cellIs" dxfId="1" priority="2" operator="greaterThan">
      <formula>0.5</formula>
    </cfRule>
  </conditionalFormatting>
  <conditionalFormatting sqref="F63">
    <cfRule type="cellIs" dxfId="0" priority="1" operator="greaterThan">
      <formula>0.5</formula>
    </cfRule>
  </conditionalFormatting>
  <pageMargins left="0" right="0" top="0" bottom="0" header="0.31496062992125984" footer="0.31496062992125984"/>
  <pageSetup paperSize="9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2015-11-30T13:45:30Z</cp:lastPrinted>
  <dcterms:created xsi:type="dcterms:W3CDTF">2015-11-23T13:21:11Z</dcterms:created>
  <dcterms:modified xsi:type="dcterms:W3CDTF">2017-09-08T06:39:37Z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obrazlozenje materijalnih rashoda_tablica za samoprocjenu.xlsx</vt:lpwstr>
  </property>
</Properties>
</file>